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<sst xmlns="http://schemas.openxmlformats.org/spreadsheetml/2006/main" count="89" uniqueCount="76">
  <si>
    <t xml:space="preserve"> </t>
  </si>
  <si>
    <t>тыс.руб.</t>
  </si>
  <si>
    <t xml:space="preserve">Исполнитель:                                                                                                                                                                                             </t>
  </si>
  <si>
    <t>Муниципальные программы Муниципального образования №54 на 2014 год.</t>
  </si>
  <si>
    <t>Муниципальные программы Муниципального образования на 2014 год</t>
  </si>
  <si>
    <t>I. 0113 Поддержка деятельности граждан, общественных объединений, участвующих в охране общественного порядка и другие общегосударственные вопросы</t>
  </si>
  <si>
    <t>Содержание муниципальных архивов</t>
  </si>
  <si>
    <t>Поддержка деятельности граждан, общественных организаций, участвующих в охране общественного порядка</t>
  </si>
  <si>
    <t>Обеспечение правовой базы РФ и СПб</t>
  </si>
  <si>
    <t>Осуществление поддержки деятельности  ОО "Совет муниципальных образований Санкт-Петербурга"</t>
  </si>
  <si>
    <t>II. 0309 Защита населения от ЧС</t>
  </si>
  <si>
    <t>Дооборудование и содержание УКП</t>
  </si>
  <si>
    <t>Обучение неработующего населения способам защиты и действиям в ЧС</t>
  </si>
  <si>
    <t>Финансирование мероприятий по предупреждению ЧС, профилактика терроризма, экстремизма и наркомании</t>
  </si>
  <si>
    <t>Приобретение и содержание средств мобильной связи и оповещения населения</t>
  </si>
  <si>
    <t>Содействие в реализации программ ГО и ЧС района</t>
  </si>
  <si>
    <t>III. 0410 Связь и информатика</t>
  </si>
  <si>
    <t>Обслуживание компьютерной техники и программного обеспечения</t>
  </si>
  <si>
    <t>Межведомственный обмен</t>
  </si>
  <si>
    <t>Содержание информационной службы</t>
  </si>
  <si>
    <t>IV. 0412 Другие вопросы в области национальной экономики</t>
  </si>
  <si>
    <t>Организация семинаров, консультаций для представителей малого бизнеса</t>
  </si>
  <si>
    <t>V. 0503 Благоустройство</t>
  </si>
  <si>
    <t>Благоустройство придомовых территорий и территорий дворов</t>
  </si>
  <si>
    <t>Благоустройство территории,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</si>
  <si>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</si>
  <si>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</si>
  <si>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VI. 0705 Повышение квалификации</t>
  </si>
  <si>
    <t>Повышение квалификации, участие в семинарах</t>
  </si>
  <si>
    <t>Прочие расходы</t>
  </si>
  <si>
    <t>Участие в профилактике террористических и экстремистких правонарушений и дорожно-транспортного травматизма</t>
  </si>
  <si>
    <t>Организация конкурсов среди воспитанников дошкольных учреждений (Дошкольниада)</t>
  </si>
  <si>
    <t>Военно-спортивные игры по пейнтболу</t>
  </si>
  <si>
    <t>Организация военно-патриотических мероприятий для молодежи округа</t>
  </si>
  <si>
    <t>Военно-спортивные игры "Старты рекрутов"</t>
  </si>
  <si>
    <t>Организация питания, досуга, приобретение формы и инвентаря для молодежного трудоового отряда</t>
  </si>
  <si>
    <t>Оказание поддержки призывникам округа</t>
  </si>
  <si>
    <t>Экскурсии по местам боевой славы и памятным местам России для ветеранов и школьников</t>
  </si>
  <si>
    <t>Организация концертов детской филармонии и кокурса "Невское аллегро"</t>
  </si>
  <si>
    <t>Организация клубов общения  и интересных встреч</t>
  </si>
  <si>
    <t>Мероприятия, посвященные празднованию Нового Года и Рождества</t>
  </si>
  <si>
    <t>Уличное гуляние, посвященное празднику "Масленница"</t>
  </si>
  <si>
    <t xml:space="preserve">Праздничный концерт, посвященный Дню Победы </t>
  </si>
  <si>
    <t>Поздравление ветеранов с праздником "День снятия Блокады"</t>
  </si>
  <si>
    <t>Поздравление юбиляров, проживающих на территории округа</t>
  </si>
  <si>
    <t>Приобретение подарков для ветеранов, инвалидов и детей к памятным датам и праздникам</t>
  </si>
  <si>
    <t>Билеты  в культурно-зрелищные учреждения на развлекательные мероприятия для жителей округа</t>
  </si>
  <si>
    <t>Уличное мероприятие "Праздник двора"</t>
  </si>
  <si>
    <t>IX. 1003 Социальное обеспечение населения</t>
  </si>
  <si>
    <t>VII. 0707 Гражданско-патриотическое и трудовое воспитание молодежи</t>
  </si>
  <si>
    <t>VIII. 0801 Подготовка и проведение праздничных мероприятий</t>
  </si>
  <si>
    <t>X. 1006 Мероприятия в области социальной поддержки населения</t>
  </si>
  <si>
    <t>Оказание адресной социальной помощи, материальная помощь гражданам</t>
  </si>
  <si>
    <t>Организация питания малоимущих граждан</t>
  </si>
  <si>
    <t>Занятия по конпьютерной грамотности для пожилих людей округа</t>
  </si>
  <si>
    <t>Участие в трудоустройстве несовершеннолетних в возрасте от 14 до 18 лет</t>
  </si>
  <si>
    <t>Организация общественных работ</t>
  </si>
  <si>
    <t>Реализация программ "Социальная химчистка" и "Социальная парикмахерская"</t>
  </si>
  <si>
    <t>XI. 1101 Охрана здоровья, развитие физкультуры и спорта</t>
  </si>
  <si>
    <t>Организация и проведение "Лыжной стрелы"</t>
  </si>
  <si>
    <t>Проведение Спартакиады для школьников</t>
  </si>
  <si>
    <t>Поддержка спортивных секций на территории округа</t>
  </si>
  <si>
    <t>Приобретение спортивной формы, призов и интвентаря для команд МО № 54</t>
  </si>
  <si>
    <t>Проведение турниров, спортивно-оздоровительных игр и эстафет для взрослых и детей по игровым видам спорта и единоборствам</t>
  </si>
  <si>
    <t>Туристические походы и лодочные походы</t>
  </si>
  <si>
    <t>Спортивно-оздоровительная секция "Будь здоров!"</t>
  </si>
  <si>
    <t>XII. 1202 Периодическая печать и издательства</t>
  </si>
  <si>
    <t>Выпуск муниципальной газеты, информационного бюллетеня</t>
  </si>
  <si>
    <t>К.Е.Спиридонов</t>
  </si>
  <si>
    <t>№</t>
  </si>
  <si>
    <t>Наименование целевой программы</t>
  </si>
  <si>
    <t>Итого на 2014 год</t>
  </si>
  <si>
    <t>Пенсии, пособия, выплачиваемые организациями сектора государственного управления</t>
  </si>
  <si>
    <t>Экскурсии для жителей округа</t>
  </si>
  <si>
    <t>Оформление территории округа к 1 сентября</t>
  </si>
  <si>
    <t>ПРОЕКТ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</si>
</sst>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#,##0.0"/>
    <numFmt numFmtId="179" formatCode="#,##0.0_р_."/>
    <numFmt numFmtId="180" formatCode="0.0%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33" borderId="10" xfId="0" applyFont="1" applyFill="1" applyBorder="1" applyAlignment="1">
      <alignment vertical="center" wrapText="1"/>
    </xf>
    <xf numFmtId="178" fontId="5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8" fontId="4" fillId="33" borderId="10" xfId="0" applyNumberFormat="1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178" fontId="5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95" zoomScaleNormal="95" zoomScaleSheetLayoutView="75" zoomScalePageLayoutView="0" workbookViewId="0" topLeftCell="A1">
      <selection activeCell="D71" sqref="D71"/>
    </sheetView>
  </sheetViews>
  <sheetFormatPr defaultColWidth="9.00390625" defaultRowHeight="12.75"/>
  <cols>
    <col min="1" max="1" width="4.25390625" style="1" bestFit="1" customWidth="1"/>
    <col min="2" max="2" width="74.00390625" style="1" customWidth="1"/>
    <col min="3" max="3" width="0.74609375" style="1" hidden="1" customWidth="1"/>
    <col min="4" max="4" width="18.75390625" style="1" bestFit="1" customWidth="1"/>
    <col min="5" max="16384" width="9.125" style="1" customWidth="1"/>
  </cols>
  <sheetData>
    <row r="1" spans="2:4" ht="15" customHeight="1">
      <c r="B1" s="14" t="s">
        <v>75</v>
      </c>
      <c r="C1" s="2"/>
      <c r="D1" s="2"/>
    </row>
    <row r="2" spans="1:4" ht="38.25" customHeight="1">
      <c r="A2" s="15" t="s">
        <v>3</v>
      </c>
      <c r="B2" s="15"/>
      <c r="C2" s="15"/>
      <c r="D2" s="15"/>
    </row>
    <row r="3" spans="1:4" ht="15" customHeight="1">
      <c r="A3" s="10"/>
      <c r="B3" s="10"/>
      <c r="C3" s="10"/>
      <c r="D3" s="10"/>
    </row>
    <row r="4" ht="15" customHeight="1">
      <c r="D4" s="2" t="s">
        <v>1</v>
      </c>
    </row>
    <row r="5" spans="1:4" ht="15" customHeight="1">
      <c r="A5" s="12" t="s">
        <v>69</v>
      </c>
      <c r="B5" s="12" t="s">
        <v>70</v>
      </c>
      <c r="C5" s="12"/>
      <c r="D5" s="13" t="s">
        <v>71</v>
      </c>
    </row>
    <row r="6" spans="1:4" s="4" customFormat="1" ht="45.75" customHeight="1">
      <c r="A6" s="20" t="s">
        <v>4</v>
      </c>
      <c r="B6" s="21"/>
      <c r="C6" s="3"/>
      <c r="D6" s="11">
        <f>D7+D12+D18+D22+D24+D29+D31+D41+D55+D57+D64+D73</f>
        <v>64232.9</v>
      </c>
    </row>
    <row r="7" spans="1:10" ht="46.5" customHeight="1">
      <c r="A7" s="16" t="s">
        <v>5</v>
      </c>
      <c r="B7" s="17"/>
      <c r="C7" s="5"/>
      <c r="D7" s="6">
        <f>SUM(D8:D11)</f>
        <v>684.2</v>
      </c>
      <c r="J7" s="1" t="s">
        <v>0</v>
      </c>
    </row>
    <row r="8" spans="1:4" ht="15.75">
      <c r="A8" s="7">
        <v>1</v>
      </c>
      <c r="B8" s="8" t="s">
        <v>6</v>
      </c>
      <c r="C8" s="3"/>
      <c r="D8" s="9">
        <v>60</v>
      </c>
    </row>
    <row r="9" spans="1:4" ht="31.5">
      <c r="A9" s="7">
        <v>2</v>
      </c>
      <c r="B9" s="8" t="s">
        <v>7</v>
      </c>
      <c r="C9" s="3"/>
      <c r="D9" s="9">
        <v>372.2</v>
      </c>
    </row>
    <row r="10" spans="1:4" ht="15.75">
      <c r="A10" s="7">
        <v>3</v>
      </c>
      <c r="B10" s="8" t="s">
        <v>8</v>
      </c>
      <c r="C10" s="3"/>
      <c r="D10" s="9">
        <v>180</v>
      </c>
    </row>
    <row r="11" spans="1:4" ht="31.5">
      <c r="A11" s="7">
        <v>4</v>
      </c>
      <c r="B11" s="8" t="s">
        <v>9</v>
      </c>
      <c r="C11" s="3"/>
      <c r="D11" s="9">
        <v>72</v>
      </c>
    </row>
    <row r="12" spans="1:10" ht="15.75">
      <c r="A12" s="16" t="s">
        <v>10</v>
      </c>
      <c r="B12" s="17"/>
      <c r="C12" s="5"/>
      <c r="D12" s="6">
        <f>SUM(D13:D17)</f>
        <v>515.4</v>
      </c>
      <c r="J12" s="1" t="s">
        <v>0</v>
      </c>
    </row>
    <row r="13" spans="1:4" ht="15.75">
      <c r="A13" s="7">
        <v>1</v>
      </c>
      <c r="B13" s="8" t="s">
        <v>11</v>
      </c>
      <c r="C13" s="3"/>
      <c r="D13" s="9">
        <v>98</v>
      </c>
    </row>
    <row r="14" spans="1:4" ht="31.5">
      <c r="A14" s="7">
        <v>2</v>
      </c>
      <c r="B14" s="8" t="s">
        <v>12</v>
      </c>
      <c r="C14" s="3"/>
      <c r="D14" s="9">
        <v>179.4</v>
      </c>
    </row>
    <row r="15" spans="1:4" ht="31.5">
      <c r="A15" s="7">
        <v>3</v>
      </c>
      <c r="B15" s="8" t="s">
        <v>13</v>
      </c>
      <c r="C15" s="3"/>
      <c r="D15" s="9">
        <v>148</v>
      </c>
    </row>
    <row r="16" spans="1:4" ht="31.5">
      <c r="A16" s="7">
        <v>4</v>
      </c>
      <c r="B16" s="8" t="s">
        <v>14</v>
      </c>
      <c r="C16" s="3"/>
      <c r="D16" s="9">
        <v>50</v>
      </c>
    </row>
    <row r="17" spans="1:4" ht="15.75">
      <c r="A17" s="7">
        <v>5</v>
      </c>
      <c r="B17" s="8" t="s">
        <v>15</v>
      </c>
      <c r="C17" s="3"/>
      <c r="D17" s="9">
        <v>40</v>
      </c>
    </row>
    <row r="18" spans="1:10" ht="15.75">
      <c r="A18" s="16" t="s">
        <v>16</v>
      </c>
      <c r="B18" s="17"/>
      <c r="C18" s="5"/>
      <c r="D18" s="6">
        <f>SUM(D19:D21)</f>
        <v>511</v>
      </c>
      <c r="J18" s="1" t="s">
        <v>0</v>
      </c>
    </row>
    <row r="19" spans="1:4" ht="15.75">
      <c r="A19" s="7">
        <v>1</v>
      </c>
      <c r="B19" s="8" t="s">
        <v>17</v>
      </c>
      <c r="C19" s="3"/>
      <c r="D19" s="9">
        <v>249</v>
      </c>
    </row>
    <row r="20" spans="1:4" ht="15.75">
      <c r="A20" s="7">
        <v>2</v>
      </c>
      <c r="B20" s="8" t="s">
        <v>18</v>
      </c>
      <c r="C20" s="3"/>
      <c r="D20" s="9">
        <v>20</v>
      </c>
    </row>
    <row r="21" spans="1:4" ht="15.75">
      <c r="A21" s="7">
        <v>3</v>
      </c>
      <c r="B21" s="8" t="s">
        <v>19</v>
      </c>
      <c r="C21" s="3"/>
      <c r="D21" s="9">
        <f>162+80</f>
        <v>242</v>
      </c>
    </row>
    <row r="22" spans="1:10" ht="15.75">
      <c r="A22" s="16" t="s">
        <v>20</v>
      </c>
      <c r="B22" s="17"/>
      <c r="C22" s="5"/>
      <c r="D22" s="6">
        <f>D23</f>
        <v>60</v>
      </c>
      <c r="J22" s="1" t="s">
        <v>0</v>
      </c>
    </row>
    <row r="23" spans="1:4" ht="16.5" customHeight="1">
      <c r="A23" s="7">
        <v>1</v>
      </c>
      <c r="B23" s="8" t="s">
        <v>21</v>
      </c>
      <c r="C23" s="3"/>
      <c r="D23" s="9">
        <v>60</v>
      </c>
    </row>
    <row r="24" spans="1:10" ht="15.75">
      <c r="A24" s="16" t="s">
        <v>22</v>
      </c>
      <c r="B24" s="17"/>
      <c r="C24" s="5"/>
      <c r="D24" s="6">
        <f>SUM(D25:D28)</f>
        <v>52350</v>
      </c>
      <c r="J24" s="1" t="s">
        <v>0</v>
      </c>
    </row>
    <row r="25" spans="1:4" ht="15.75">
      <c r="A25" s="7">
        <v>1</v>
      </c>
      <c r="B25" s="8" t="s">
        <v>23</v>
      </c>
      <c r="C25" s="3"/>
      <c r="D25" s="9">
        <v>21000</v>
      </c>
    </row>
    <row r="26" spans="1:4" ht="31.5">
      <c r="A26" s="7">
        <v>2</v>
      </c>
      <c r="B26" s="8" t="s">
        <v>24</v>
      </c>
      <c r="C26" s="3"/>
      <c r="D26" s="9">
        <v>300</v>
      </c>
    </row>
    <row r="27" spans="1:4" ht="15.75">
      <c r="A27" s="7">
        <v>3</v>
      </c>
      <c r="B27" s="8" t="s">
        <v>25</v>
      </c>
      <c r="C27" s="3"/>
      <c r="D27" s="9">
        <v>2200</v>
      </c>
    </row>
    <row r="28" spans="1:4" ht="15.75">
      <c r="A28" s="7">
        <v>4</v>
      </c>
      <c r="B28" s="8" t="s">
        <v>26</v>
      </c>
      <c r="C28" s="3"/>
      <c r="D28" s="9">
        <f>29500-650</f>
        <v>28850</v>
      </c>
    </row>
    <row r="29" spans="1:10" ht="15.75">
      <c r="A29" s="16" t="s">
        <v>27</v>
      </c>
      <c r="B29" s="17"/>
      <c r="C29" s="5"/>
      <c r="D29" s="6">
        <f>D30</f>
        <v>125</v>
      </c>
      <c r="J29" s="1" t="s">
        <v>0</v>
      </c>
    </row>
    <row r="30" spans="1:4" ht="15.75">
      <c r="A30" s="7">
        <v>1</v>
      </c>
      <c r="B30" s="8" t="s">
        <v>28</v>
      </c>
      <c r="C30" s="3"/>
      <c r="D30" s="9">
        <v>125</v>
      </c>
    </row>
    <row r="31" spans="1:10" ht="15.75">
      <c r="A31" s="16" t="s">
        <v>49</v>
      </c>
      <c r="B31" s="17"/>
      <c r="C31" s="5"/>
      <c r="D31" s="6">
        <f>SUM(D32:D40)</f>
        <v>1625</v>
      </c>
      <c r="J31" s="1" t="s">
        <v>0</v>
      </c>
    </row>
    <row r="32" spans="1:4" ht="31.5">
      <c r="A32" s="7">
        <v>1</v>
      </c>
      <c r="B32" s="8" t="s">
        <v>37</v>
      </c>
      <c r="C32" s="3"/>
      <c r="D32" s="9">
        <v>480</v>
      </c>
    </row>
    <row r="33" spans="1:4" ht="15.75">
      <c r="A33" s="7">
        <v>2</v>
      </c>
      <c r="B33" s="8" t="s">
        <v>36</v>
      </c>
      <c r="C33" s="3"/>
      <c r="D33" s="9">
        <v>30</v>
      </c>
    </row>
    <row r="34" spans="1:4" ht="31.5">
      <c r="A34" s="7">
        <v>3</v>
      </c>
      <c r="B34" s="8" t="s">
        <v>35</v>
      </c>
      <c r="C34" s="3"/>
      <c r="D34" s="9">
        <v>300</v>
      </c>
    </row>
    <row r="35" spans="1:4" ht="15.75">
      <c r="A35" s="7">
        <v>4</v>
      </c>
      <c r="B35" s="8" t="s">
        <v>34</v>
      </c>
      <c r="C35" s="3"/>
      <c r="D35" s="9">
        <v>440</v>
      </c>
    </row>
    <row r="36" spans="1:4" ht="18" customHeight="1">
      <c r="A36" s="7">
        <v>5</v>
      </c>
      <c r="B36" s="8" t="s">
        <v>33</v>
      </c>
      <c r="C36" s="3"/>
      <c r="D36" s="9">
        <v>25</v>
      </c>
    </row>
    <row r="37" spans="1:4" ht="15.75">
      <c r="A37" s="7">
        <v>6</v>
      </c>
      <c r="B37" s="8" t="s">
        <v>32</v>
      </c>
      <c r="C37" s="3"/>
      <c r="D37" s="9">
        <v>60</v>
      </c>
    </row>
    <row r="38" spans="1:4" ht="31.5">
      <c r="A38" s="7">
        <v>7</v>
      </c>
      <c r="B38" s="8" t="s">
        <v>31</v>
      </c>
      <c r="C38" s="3"/>
      <c r="D38" s="9">
        <v>220</v>
      </c>
    </row>
    <row r="39" spans="1:4" ht="31.5">
      <c r="A39" s="7">
        <v>8</v>
      </c>
      <c r="B39" s="8" t="s">
        <v>30</v>
      </c>
      <c r="C39" s="3"/>
      <c r="D39" s="9">
        <v>40</v>
      </c>
    </row>
    <row r="40" spans="1:4" ht="15.75">
      <c r="A40" s="7">
        <v>9</v>
      </c>
      <c r="B40" s="8" t="s">
        <v>29</v>
      </c>
      <c r="C40" s="3"/>
      <c r="D40" s="9">
        <v>30</v>
      </c>
    </row>
    <row r="41" spans="1:10" ht="15.75">
      <c r="A41" s="16" t="s">
        <v>50</v>
      </c>
      <c r="B41" s="17"/>
      <c r="C41" s="5"/>
      <c r="D41" s="6">
        <f>SUM(D42:D54)</f>
        <v>3202.9</v>
      </c>
      <c r="J41" s="1" t="s">
        <v>0</v>
      </c>
    </row>
    <row r="42" spans="1:4" ht="15.75">
      <c r="A42" s="7">
        <v>1</v>
      </c>
      <c r="B42" s="8" t="s">
        <v>40</v>
      </c>
      <c r="C42" s="3"/>
      <c r="D42" s="9">
        <f>130+30</f>
        <v>160</v>
      </c>
    </row>
    <row r="43" spans="1:4" ht="15.75">
      <c r="A43" s="7">
        <v>2</v>
      </c>
      <c r="B43" s="8" t="s">
        <v>43</v>
      </c>
      <c r="C43" s="3"/>
      <c r="D43" s="9">
        <v>40</v>
      </c>
    </row>
    <row r="44" spans="1:4" ht="15.75">
      <c r="A44" s="7">
        <v>3</v>
      </c>
      <c r="B44" s="8" t="s">
        <v>42</v>
      </c>
      <c r="C44" s="3"/>
      <c r="D44" s="9">
        <f>89+111</f>
        <v>200</v>
      </c>
    </row>
    <row r="45" spans="1:4" ht="15.75">
      <c r="A45" s="7">
        <v>4</v>
      </c>
      <c r="B45" s="8" t="s">
        <v>41</v>
      </c>
      <c r="C45" s="3"/>
      <c r="D45" s="9">
        <f>95+55</f>
        <v>150</v>
      </c>
    </row>
    <row r="46" spans="1:4" ht="15.75">
      <c r="A46" s="7">
        <v>5</v>
      </c>
      <c r="B46" s="8" t="s">
        <v>47</v>
      </c>
      <c r="C46" s="3"/>
      <c r="D46" s="9">
        <f>97+54</f>
        <v>151</v>
      </c>
    </row>
    <row r="47" spans="1:4" ht="18" customHeight="1">
      <c r="A47" s="7">
        <v>6</v>
      </c>
      <c r="B47" s="8" t="s">
        <v>38</v>
      </c>
      <c r="C47" s="3"/>
      <c r="D47" s="9">
        <v>330</v>
      </c>
    </row>
    <row r="48" spans="1:4" ht="15.75">
      <c r="A48" s="7">
        <v>7</v>
      </c>
      <c r="B48" s="8" t="s">
        <v>39</v>
      </c>
      <c r="C48" s="3"/>
      <c r="D48" s="9">
        <v>85</v>
      </c>
    </row>
    <row r="49" spans="1:4" ht="15.75">
      <c r="A49" s="7">
        <v>8</v>
      </c>
      <c r="B49" s="8" t="s">
        <v>44</v>
      </c>
      <c r="C49" s="3"/>
      <c r="D49" s="9">
        <v>25</v>
      </c>
    </row>
    <row r="50" spans="1:4" ht="31.5">
      <c r="A50" s="7">
        <v>9</v>
      </c>
      <c r="B50" s="8" t="s">
        <v>45</v>
      </c>
      <c r="C50" s="3"/>
      <c r="D50" s="9">
        <f>840+201.9</f>
        <v>1041.9</v>
      </c>
    </row>
    <row r="51" spans="1:4" ht="15.75">
      <c r="A51" s="7">
        <v>10</v>
      </c>
      <c r="B51" s="8" t="s">
        <v>73</v>
      </c>
      <c r="C51" s="3"/>
      <c r="D51" s="9">
        <v>680</v>
      </c>
    </row>
    <row r="52" spans="1:4" ht="31.5">
      <c r="A52" s="7">
        <v>11</v>
      </c>
      <c r="B52" s="8" t="s">
        <v>46</v>
      </c>
      <c r="C52" s="3"/>
      <c r="D52" s="9">
        <v>250</v>
      </c>
    </row>
    <row r="53" spans="1:4" ht="15.75">
      <c r="A53" s="7">
        <v>12</v>
      </c>
      <c r="B53" s="8" t="s">
        <v>74</v>
      </c>
      <c r="C53" s="3"/>
      <c r="D53" s="9">
        <v>60</v>
      </c>
    </row>
    <row r="54" spans="1:4" ht="15.75">
      <c r="A54" s="7">
        <v>13</v>
      </c>
      <c r="B54" s="8" t="s">
        <v>29</v>
      </c>
      <c r="C54" s="3"/>
      <c r="D54" s="9">
        <v>30</v>
      </c>
    </row>
    <row r="55" spans="1:10" ht="15.75">
      <c r="A55" s="16" t="s">
        <v>48</v>
      </c>
      <c r="B55" s="17"/>
      <c r="C55" s="5"/>
      <c r="D55" s="6">
        <f>D56</f>
        <v>306.4</v>
      </c>
      <c r="J55" s="1" t="s">
        <v>0</v>
      </c>
    </row>
    <row r="56" spans="1:4" ht="31.5">
      <c r="A56" s="7">
        <v>1</v>
      </c>
      <c r="B56" s="8" t="s">
        <v>72</v>
      </c>
      <c r="C56" s="3"/>
      <c r="D56" s="9">
        <v>306.4</v>
      </c>
    </row>
    <row r="57" spans="1:10" ht="15.75">
      <c r="A57" s="16" t="s">
        <v>51</v>
      </c>
      <c r="B57" s="17"/>
      <c r="C57" s="5"/>
      <c r="D57" s="6">
        <f>SUM(D58:D63)</f>
        <v>1780</v>
      </c>
      <c r="J57" s="1" t="s">
        <v>0</v>
      </c>
    </row>
    <row r="58" spans="1:4" ht="18.75" customHeight="1">
      <c r="A58" s="7">
        <v>1</v>
      </c>
      <c r="B58" s="8" t="s">
        <v>52</v>
      </c>
      <c r="C58" s="3"/>
      <c r="D58" s="9">
        <v>390</v>
      </c>
    </row>
    <row r="59" spans="1:4" ht="15.75">
      <c r="A59" s="7">
        <v>2</v>
      </c>
      <c r="B59" s="8" t="s">
        <v>53</v>
      </c>
      <c r="C59" s="3"/>
      <c r="D59" s="9">
        <v>340</v>
      </c>
    </row>
    <row r="60" spans="1:4" ht="15.75">
      <c r="A60" s="7">
        <v>3</v>
      </c>
      <c r="B60" s="8" t="s">
        <v>54</v>
      </c>
      <c r="C60" s="3"/>
      <c r="D60" s="9">
        <v>300</v>
      </c>
    </row>
    <row r="61" spans="1:4" ht="31.5">
      <c r="A61" s="7">
        <v>4</v>
      </c>
      <c r="B61" s="8" t="s">
        <v>55</v>
      </c>
      <c r="C61" s="3"/>
      <c r="D61" s="9">
        <v>400</v>
      </c>
    </row>
    <row r="62" spans="1:4" ht="15.75">
      <c r="A62" s="7">
        <v>5</v>
      </c>
      <c r="B62" s="8" t="s">
        <v>56</v>
      </c>
      <c r="C62" s="3"/>
      <c r="D62" s="9">
        <v>250</v>
      </c>
    </row>
    <row r="63" spans="1:4" ht="31.5">
      <c r="A63" s="7">
        <v>6</v>
      </c>
      <c r="B63" s="8" t="s">
        <v>57</v>
      </c>
      <c r="C63" s="3"/>
      <c r="D63" s="9">
        <v>100</v>
      </c>
    </row>
    <row r="64" spans="1:10" ht="15.75">
      <c r="A64" s="16" t="s">
        <v>58</v>
      </c>
      <c r="B64" s="17"/>
      <c r="C64" s="5"/>
      <c r="D64" s="6">
        <f>SUM(D65:D72)</f>
        <v>1973</v>
      </c>
      <c r="J64" s="1" t="s">
        <v>0</v>
      </c>
    </row>
    <row r="65" spans="1:4" ht="15.75">
      <c r="A65" s="7">
        <v>1</v>
      </c>
      <c r="B65" s="8" t="s">
        <v>59</v>
      </c>
      <c r="C65" s="3"/>
      <c r="D65" s="9">
        <v>320</v>
      </c>
    </row>
    <row r="66" spans="1:4" ht="15.75">
      <c r="A66" s="7">
        <v>2</v>
      </c>
      <c r="B66" s="8" t="s">
        <v>60</v>
      </c>
      <c r="C66" s="3"/>
      <c r="D66" s="9">
        <f>220+100</f>
        <v>320</v>
      </c>
    </row>
    <row r="67" spans="1:4" ht="15.75">
      <c r="A67" s="7">
        <v>3</v>
      </c>
      <c r="B67" s="8" t="s">
        <v>61</v>
      </c>
      <c r="C67" s="3"/>
      <c r="D67" s="9">
        <v>260</v>
      </c>
    </row>
    <row r="68" spans="1:4" ht="17.25" customHeight="1">
      <c r="A68" s="7">
        <v>4</v>
      </c>
      <c r="B68" s="8" t="s">
        <v>62</v>
      </c>
      <c r="C68" s="3"/>
      <c r="D68" s="9">
        <v>220</v>
      </c>
    </row>
    <row r="69" spans="1:4" ht="31.5">
      <c r="A69" s="7">
        <v>5</v>
      </c>
      <c r="B69" s="8" t="s">
        <v>63</v>
      </c>
      <c r="C69" s="3"/>
      <c r="D69" s="9">
        <f>190+110</f>
        <v>300</v>
      </c>
    </row>
    <row r="70" spans="1:4" ht="15.75">
      <c r="A70" s="7">
        <v>6</v>
      </c>
      <c r="B70" s="8" t="s">
        <v>64</v>
      </c>
      <c r="C70" s="3"/>
      <c r="D70" s="9">
        <f>240+110</f>
        <v>350</v>
      </c>
    </row>
    <row r="71" spans="1:4" ht="15.75">
      <c r="A71" s="7">
        <v>7</v>
      </c>
      <c r="B71" s="8" t="s">
        <v>65</v>
      </c>
      <c r="C71" s="3"/>
      <c r="D71" s="9">
        <v>200</v>
      </c>
    </row>
    <row r="72" spans="1:4" ht="15.75">
      <c r="A72" s="7">
        <v>8</v>
      </c>
      <c r="B72" s="8" t="s">
        <v>29</v>
      </c>
      <c r="C72" s="3"/>
      <c r="D72" s="9">
        <v>3</v>
      </c>
    </row>
    <row r="73" spans="1:10" ht="15.75">
      <c r="A73" s="16" t="s">
        <v>66</v>
      </c>
      <c r="B73" s="17"/>
      <c r="C73" s="5"/>
      <c r="D73" s="6">
        <f>D74</f>
        <v>1100</v>
      </c>
      <c r="J73" s="1" t="s">
        <v>0</v>
      </c>
    </row>
    <row r="74" spans="1:4" ht="16.5" customHeight="1">
      <c r="A74" s="7">
        <v>1</v>
      </c>
      <c r="B74" s="8" t="s">
        <v>67</v>
      </c>
      <c r="C74" s="3"/>
      <c r="D74" s="9">
        <v>1100</v>
      </c>
    </row>
    <row r="75" spans="1:3" ht="15" customHeight="1">
      <c r="A75" s="19"/>
      <c r="B75" s="19"/>
      <c r="C75" s="19"/>
    </row>
    <row r="76" spans="1:4" ht="15" customHeight="1">
      <c r="A76" s="18" t="s">
        <v>2</v>
      </c>
      <c r="B76" s="18"/>
      <c r="D76" s="2" t="s">
        <v>68</v>
      </c>
    </row>
  </sheetData>
  <sheetProtection/>
  <mergeCells count="16">
    <mergeCell ref="A18:B18"/>
    <mergeCell ref="A22:B22"/>
    <mergeCell ref="A57:B57"/>
    <mergeCell ref="A64:B64"/>
    <mergeCell ref="A41:B41"/>
    <mergeCell ref="A55:B55"/>
    <mergeCell ref="A2:D2"/>
    <mergeCell ref="A24:B24"/>
    <mergeCell ref="A29:B29"/>
    <mergeCell ref="A76:B76"/>
    <mergeCell ref="A75:C75"/>
    <mergeCell ref="A12:B12"/>
    <mergeCell ref="A73:B73"/>
    <mergeCell ref="A6:B6"/>
    <mergeCell ref="A7:B7"/>
    <mergeCell ref="A31:B3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one</cp:lastModifiedBy>
  <cp:lastPrinted>2013-10-22T09:13:48Z</cp:lastPrinted>
  <dcterms:created xsi:type="dcterms:W3CDTF">2006-10-06T08:36:20Z</dcterms:created>
  <dcterms:modified xsi:type="dcterms:W3CDTF">2013-12-03T16:11:30Z</dcterms:modified>
  <cp:category/>
  <cp:version/>
  <cp:contentType/>
  <cp:contentStatus/>
</cp:coreProperties>
</file>