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<sst xmlns="http://schemas.openxmlformats.org/spreadsheetml/2006/main" count="95" uniqueCount="81">
  <si>
    <t>№ п/п</t>
  </si>
  <si>
    <t>Наименование расхода</t>
  </si>
  <si>
    <t>ИТОГО</t>
  </si>
  <si>
    <t>Дооборудование и содержание УКП</t>
  </si>
  <si>
    <t>Обучение неработающего населения способам защиты и действиям в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</si>
  <si>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</si>
  <si>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</si>
  <si>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</si>
  <si>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</si>
  <si>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</si>
  <si>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</si>
  <si>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</si>
  <si>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</si>
  <si>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</si>
  <si>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</si>
  <si>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</si>
  <si>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</si>
  <si>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</si>
  <si>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</si>
  <si>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Организация клубов общения и интересных встреч</t>
  </si>
  <si>
    <t>Приобретение подарков для ветеранов, инвалидов и детей к памятным датам и праздникам</t>
  </si>
  <si>
    <t>Проведение турниров, спортивно оздоровительных игр и эстафет для взрослых и детей по игровым видам спорта и единоборствам</t>
  </si>
  <si>
    <t>Туристические походы и лодочные походы по Вуоксе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</si>
  <si>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</si>
  <si>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</si>
  <si>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</si>
  <si>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</si>
  <si>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</si>
  <si>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>Организация семинаров, консультаций для представителей малого бизнеса.</t>
  </si>
  <si>
    <t>Поздравление юбиляров,проживающих на территории округа, в т.ч. 90,100 лет. Золотая и Бриллиантовая свадьба</t>
  </si>
  <si>
    <t xml:space="preserve"> </t>
  </si>
  <si>
    <t>Организация занятий по компьютерной грамотности для пожилых жителей округа</t>
  </si>
  <si>
    <t>УТВЕРЖДАЮ:</t>
  </si>
  <si>
    <t xml:space="preserve">Глава местной администрации МО №54 </t>
  </si>
  <si>
    <t>__________________И.Г.Теплых</t>
  </si>
  <si>
    <t>Участие в трудоустройстве несовершеннолетних в возрасте от 14 до 18 лет, безработных граждан</t>
  </si>
  <si>
    <t>Участние в профилактике террористических и экстремистких правонарушений и дорожно-транспортного травматизма</t>
  </si>
  <si>
    <t>тыс.руб.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</si>
  <si>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</si>
  <si>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Организация общественных работ</t>
  </si>
  <si>
    <t>Программа по урегулированию конфликтов на территории округа "Примирение"</t>
  </si>
  <si>
    <t>Приобретение билетов в театры и кинотеатры для ветеранов, инвалидов и детей округа</t>
  </si>
  <si>
    <t>Организация праздников для подростков и молодежи округа</t>
  </si>
  <si>
    <t>Организация питания малоимущих граждан</t>
  </si>
  <si>
    <t>Проведение Спартакиады школьников округа по игровым видам спорта и  Олимпиады, посвященной  Дню Победы ВОВ</t>
  </si>
  <si>
    <t>Пенсии, пособия, выплачиваемые организациями сектора государственного управления</t>
  </si>
  <si>
    <t>Военно-спортивные игры «Старты рекрутов» (весна, осень), "Зарница"</t>
  </si>
  <si>
    <t>ИТОГО ПО ЦЕЛЕВЫМ ПРОГРАММАМ МО 54 НА 2012 ГОД:</t>
  </si>
  <si>
    <t>Проведение концертов, экскурсий посвященных памятным датам и праздникам</t>
  </si>
  <si>
    <t>Реализация программы «Социальная парикмахерская»</t>
  </si>
  <si>
    <t>Реализация программы «Социальная химчистка»</t>
  </si>
  <si>
    <t>"___" _______________2012 год</t>
  </si>
  <si>
    <t>Целевые программы МО №54 на 2013 год</t>
  </si>
  <si>
    <t xml:space="preserve"> II. 0309  Защита населения от ЧС</t>
  </si>
  <si>
    <t>III. 0410 Связь и информатика</t>
  </si>
  <si>
    <t>Обслуживание компьютерной техники и программного обеспечения</t>
  </si>
  <si>
    <t>Обеспечение правовой базы РФ и СПб</t>
  </si>
  <si>
    <t>Межведомственный обмен</t>
  </si>
  <si>
    <t xml:space="preserve"> Повышение квалификации, участие в семинарах</t>
  </si>
  <si>
    <t>Финансирование мероприятий по предупреждению ЧС, профилактика терроризма, экстремизма и наркомании</t>
  </si>
  <si>
    <t>Исполнитель                                                                                                                                                                                               К.Е.Спиридонов</t>
  </si>
  <si>
    <t>Содержание информационной службы</t>
  </si>
  <si>
    <t>Новый год и Рождество - проведение концертов, уличного гуляния</t>
  </si>
  <si>
    <t>Итого на 2013 год</t>
  </si>
  <si>
    <t>Бюджет МО</t>
  </si>
  <si>
    <t>Субсидии</t>
  </si>
  <si>
    <t>Благоустройство придомовых территорий и территорий дворов</t>
  </si>
  <si>
    <t>Благоустройство территории,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</si>
  <si>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</si>
  <si>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</si>
  <si>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Оказание поддержки призывной комиссии</t>
  </si>
  <si>
    <t>XII. 1202 Периодическая печать и издательства</t>
  </si>
  <si>
    <t>XI. 1101 Охрана здоровья, развитие физкультуры и спорта</t>
  </si>
  <si>
    <t>X. 1006 Организация мероприятий в области социальной поддержки населения</t>
  </si>
  <si>
    <t>IX. 1003 Социальное обеспечение населения</t>
  </si>
  <si>
    <t>VIII. 0801 Подготовка и проведение  праздничных меропритятий</t>
  </si>
  <si>
    <t xml:space="preserve">VII. 0707 Гражданско-патриотическое и трудовое воспитание молодёжи МО №54 </t>
  </si>
  <si>
    <t xml:space="preserve">VI. 0705 Повышение квалификации </t>
  </si>
  <si>
    <t>V. 0503 Благоустройство и озеленение территории</t>
  </si>
  <si>
    <t>IV. 0412 Другие вопросы в области национальной экономики</t>
  </si>
  <si>
    <t>ИТОГО ПО ЦЕЛЕВЫМ ПРОГРАММАМ МО 54 НА 2013 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</si>
</sst>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178" fontId="22" fillId="33" borderId="10" xfId="6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78" fontId="26" fillId="0" borderId="0" xfId="60" applyNumberFormat="1" applyFont="1" applyAlignment="1">
      <alignment horizontal="center" wrapText="1"/>
    </xf>
    <xf numFmtId="0" fontId="27" fillId="0" borderId="0" xfId="0" applyFont="1" applyAlignment="1">
      <alignment wrapText="1"/>
    </xf>
    <xf numFmtId="0" fontId="22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178" fontId="26" fillId="33" borderId="10" xfId="6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wrapText="1"/>
    </xf>
    <xf numFmtId="178" fontId="26" fillId="33" borderId="10" xfId="60" applyNumberFormat="1" applyFont="1" applyFill="1" applyBorder="1" applyAlignment="1">
      <alignment horizontal="center" wrapText="1"/>
    </xf>
    <xf numFmtId="0" fontId="26" fillId="33" borderId="10" xfId="0" applyFont="1" applyFill="1" applyBorder="1" applyAlignment="1">
      <alignment vertical="top" wrapText="1"/>
    </xf>
    <xf numFmtId="178" fontId="22" fillId="33" borderId="10" xfId="60" applyNumberFormat="1" applyFont="1" applyFill="1" applyBorder="1" applyAlignment="1">
      <alignment horizontal="center" wrapText="1"/>
    </xf>
    <xf numFmtId="169" fontId="26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169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9" fontId="26" fillId="33" borderId="10" xfId="57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wrapText="1"/>
    </xf>
    <xf numFmtId="1" fontId="22" fillId="34" borderId="10" xfId="0" applyNumberFormat="1" applyFont="1" applyFill="1" applyBorder="1" applyAlignment="1">
      <alignment horizontal="center" vertical="center" wrapText="1"/>
    </xf>
    <xf numFmtId="178" fontId="22" fillId="34" borderId="10" xfId="6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right" vertical="center" wrapText="1"/>
    </xf>
    <xf numFmtId="0" fontId="24" fillId="33" borderId="0" xfId="0" applyFont="1" applyFill="1" applyAlignment="1">
      <alignment horizontal="right" wrapText="1"/>
    </xf>
    <xf numFmtId="0" fontId="22" fillId="33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178" fontId="26" fillId="0" borderId="10" xfId="0" applyNumberFormat="1" applyFont="1" applyBorder="1" applyAlignment="1">
      <alignment wrapText="1"/>
    </xf>
    <xf numFmtId="0" fontId="22" fillId="34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wrapText="1"/>
    </xf>
    <xf numFmtId="49" fontId="22" fillId="34" borderId="12" xfId="0" applyNumberFormat="1" applyFont="1" applyFill="1" applyBorder="1" applyAlignment="1">
      <alignment horizontal="center" wrapText="1"/>
    </xf>
    <xf numFmtId="49" fontId="22" fillId="34" borderId="13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1" fontId="22" fillId="33" borderId="10" xfId="0" applyNumberFormat="1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27" fillId="33" borderId="0" xfId="0" applyFont="1" applyFill="1" applyAlignment="1">
      <alignment horizontal="right" wrapText="1"/>
    </xf>
    <xf numFmtId="0" fontId="24" fillId="33" borderId="0" xfId="0" applyFont="1" applyFill="1" applyAlignment="1">
      <alignment horizontal="right" wrapText="1"/>
    </xf>
    <xf numFmtId="0" fontId="2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95" zoomScaleNormal="95" zoomScaleSheetLayoutView="75" zoomScalePageLayoutView="0" workbookViewId="0" topLeftCell="A1">
      <selection activeCell="A93" sqref="A93:D93"/>
    </sheetView>
  </sheetViews>
  <sheetFormatPr defaultColWidth="9.00390625" defaultRowHeight="12.75"/>
  <cols>
    <col min="1" max="1" width="4.125" style="4" bestFit="1" customWidth="1"/>
    <col min="2" max="2" width="78.125" style="4" customWidth="1"/>
    <col min="3" max="3" width="0.74609375" style="4" hidden="1" customWidth="1"/>
    <col min="4" max="4" width="8.625" style="7" bestFit="1" customWidth="1"/>
    <col min="5" max="5" width="9.875" style="28" bestFit="1" customWidth="1"/>
    <col min="6" max="6" width="11.00390625" style="28" customWidth="1"/>
    <col min="7" max="16384" width="9.125" style="4" customWidth="1"/>
  </cols>
  <sheetData>
    <row r="1" spans="1:6" ht="15" customHeight="1">
      <c r="A1" s="48" t="s">
        <v>32</v>
      </c>
      <c r="B1" s="48"/>
      <c r="C1" s="48"/>
      <c r="D1" s="48"/>
      <c r="E1" s="48"/>
      <c r="F1" s="48"/>
    </row>
    <row r="2" spans="1:6" ht="15" customHeight="1">
      <c r="A2" s="48" t="s">
        <v>33</v>
      </c>
      <c r="B2" s="48"/>
      <c r="C2" s="48"/>
      <c r="D2" s="48"/>
      <c r="E2" s="48"/>
      <c r="F2" s="48"/>
    </row>
    <row r="3" spans="1:6" ht="15" customHeight="1">
      <c r="A3" s="49" t="s">
        <v>34</v>
      </c>
      <c r="B3" s="49"/>
      <c r="C3" s="49"/>
      <c r="D3" s="49"/>
      <c r="E3" s="49"/>
      <c r="F3" s="49"/>
    </row>
    <row r="4" spans="1:6" ht="15" customHeight="1">
      <c r="A4" s="49" t="s">
        <v>51</v>
      </c>
      <c r="B4" s="49"/>
      <c r="C4" s="49"/>
      <c r="D4" s="49"/>
      <c r="E4" s="49"/>
      <c r="F4" s="49"/>
    </row>
    <row r="5" spans="1:6" ht="15" customHeight="1">
      <c r="A5" s="26"/>
      <c r="B5" s="26"/>
      <c r="C5" s="26"/>
      <c r="D5" s="26"/>
      <c r="E5" s="26"/>
      <c r="F5" s="26"/>
    </row>
    <row r="6" spans="1:6" ht="15" customHeight="1">
      <c r="A6" s="26"/>
      <c r="B6" s="26"/>
      <c r="C6" s="26"/>
      <c r="D6" s="26"/>
      <c r="E6" s="26"/>
      <c r="F6" s="26"/>
    </row>
    <row r="7" spans="1:6" ht="18" customHeight="1">
      <c r="A7" s="50" t="s">
        <v>52</v>
      </c>
      <c r="B7" s="50"/>
      <c r="C7" s="50"/>
      <c r="D7" s="50"/>
      <c r="E7" s="50"/>
      <c r="F7" s="50"/>
    </row>
    <row r="8" spans="1:6" ht="12.75" customHeight="1">
      <c r="A8" s="1"/>
      <c r="B8" s="1"/>
      <c r="C8" s="1"/>
      <c r="D8" s="25"/>
      <c r="F8" s="28" t="s">
        <v>37</v>
      </c>
    </row>
    <row r="9" spans="1:6" s="32" customFormat="1" ht="30" customHeight="1">
      <c r="A9" s="9" t="s">
        <v>0</v>
      </c>
      <c r="B9" s="9" t="s">
        <v>1</v>
      </c>
      <c r="C9" s="9"/>
      <c r="D9" s="2" t="s">
        <v>64</v>
      </c>
      <c r="E9" s="31" t="s">
        <v>65</v>
      </c>
      <c r="F9" s="31" t="s">
        <v>63</v>
      </c>
    </row>
    <row r="10" spans="1:12" ht="28.5" customHeight="1">
      <c r="A10" s="36" t="s">
        <v>38</v>
      </c>
      <c r="B10" s="37"/>
      <c r="C10" s="37"/>
      <c r="D10" s="37"/>
      <c r="E10" s="37"/>
      <c r="F10" s="38"/>
      <c r="L10" s="4" t="s">
        <v>30</v>
      </c>
    </row>
    <row r="11" spans="1:6" ht="15">
      <c r="A11" s="10">
        <v>1</v>
      </c>
      <c r="B11" s="11" t="s">
        <v>16</v>
      </c>
      <c r="C11" s="9"/>
      <c r="D11" s="12">
        <v>116</v>
      </c>
      <c r="E11" s="30">
        <v>0</v>
      </c>
      <c r="F11" s="33">
        <f>D11+E11</f>
        <v>116</v>
      </c>
    </row>
    <row r="12" spans="1:6" ht="30">
      <c r="A12" s="10">
        <v>2</v>
      </c>
      <c r="B12" s="11" t="s">
        <v>26</v>
      </c>
      <c r="C12" s="9"/>
      <c r="D12" s="12">
        <v>533.6</v>
      </c>
      <c r="E12" s="30">
        <v>0</v>
      </c>
      <c r="F12" s="33">
        <f>D12+E12</f>
        <v>533.6</v>
      </c>
    </row>
    <row r="13" spans="1:6" ht="15">
      <c r="A13" s="10">
        <v>3</v>
      </c>
      <c r="B13" s="11" t="s">
        <v>56</v>
      </c>
      <c r="C13" s="9"/>
      <c r="D13" s="12">
        <v>120.4</v>
      </c>
      <c r="E13" s="30">
        <v>0</v>
      </c>
      <c r="F13" s="33">
        <f>D13+E13</f>
        <v>120.4</v>
      </c>
    </row>
    <row r="14" spans="1:6" ht="30">
      <c r="A14" s="10">
        <v>4</v>
      </c>
      <c r="B14" s="11" t="s">
        <v>27</v>
      </c>
      <c r="C14" s="9"/>
      <c r="D14" s="12">
        <v>72</v>
      </c>
      <c r="E14" s="30">
        <v>0</v>
      </c>
      <c r="F14" s="33">
        <f>D14+E14</f>
        <v>72</v>
      </c>
    </row>
    <row r="15" spans="1:6" ht="15">
      <c r="A15" s="35" t="s">
        <v>2</v>
      </c>
      <c r="B15" s="35"/>
      <c r="C15" s="9"/>
      <c r="D15" s="2">
        <f>D12+D11+D14+D13</f>
        <v>842</v>
      </c>
      <c r="E15" s="2">
        <f>E12+E11+E14+E13</f>
        <v>0</v>
      </c>
      <c r="F15" s="2">
        <f>F12+F11+F14+F13</f>
        <v>842</v>
      </c>
    </row>
    <row r="16" spans="1:6" ht="15" customHeight="1">
      <c r="A16" s="36" t="s">
        <v>53</v>
      </c>
      <c r="B16" s="37"/>
      <c r="C16" s="37"/>
      <c r="D16" s="37"/>
      <c r="E16" s="37"/>
      <c r="F16" s="38"/>
    </row>
    <row r="17" spans="1:6" ht="15">
      <c r="A17" s="10">
        <v>1</v>
      </c>
      <c r="B17" s="13" t="s">
        <v>3</v>
      </c>
      <c r="C17" s="10"/>
      <c r="D17" s="14">
        <v>140</v>
      </c>
      <c r="E17" s="30">
        <v>0</v>
      </c>
      <c r="F17" s="33">
        <f>D17+E17</f>
        <v>140</v>
      </c>
    </row>
    <row r="18" spans="1:6" ht="15">
      <c r="A18" s="10">
        <v>2</v>
      </c>
      <c r="B18" s="15" t="s">
        <v>4</v>
      </c>
      <c r="C18" s="10"/>
      <c r="D18" s="14">
        <v>100</v>
      </c>
      <c r="E18" s="30">
        <v>0</v>
      </c>
      <c r="F18" s="33">
        <f>D18+E18</f>
        <v>100</v>
      </c>
    </row>
    <row r="19" spans="1:6" ht="30">
      <c r="A19" s="10">
        <v>3</v>
      </c>
      <c r="B19" s="15" t="s">
        <v>59</v>
      </c>
      <c r="C19" s="10"/>
      <c r="D19" s="14">
        <v>260</v>
      </c>
      <c r="E19" s="30">
        <v>0</v>
      </c>
      <c r="F19" s="33">
        <f>D19+E19</f>
        <v>260</v>
      </c>
    </row>
    <row r="20" spans="1:6" ht="15">
      <c r="A20" s="10">
        <v>4</v>
      </c>
      <c r="B20" s="15" t="s">
        <v>5</v>
      </c>
      <c r="C20" s="10"/>
      <c r="D20" s="14">
        <v>95</v>
      </c>
      <c r="E20" s="30">
        <v>0</v>
      </c>
      <c r="F20" s="33">
        <f>D20+E20</f>
        <v>95</v>
      </c>
    </row>
    <row r="21" spans="1:6" ht="15">
      <c r="A21" s="10">
        <v>5</v>
      </c>
      <c r="B21" s="15" t="s">
        <v>6</v>
      </c>
      <c r="C21" s="10"/>
      <c r="D21" s="14">
        <v>113</v>
      </c>
      <c r="E21" s="30">
        <v>0</v>
      </c>
      <c r="F21" s="33">
        <f>D21+E21</f>
        <v>113</v>
      </c>
    </row>
    <row r="22" spans="1:6" ht="15">
      <c r="A22" s="35" t="s">
        <v>2</v>
      </c>
      <c r="B22" s="35"/>
      <c r="C22" s="9"/>
      <c r="D22" s="16">
        <f>D17+D18+D19+D20+D21</f>
        <v>708</v>
      </c>
      <c r="E22" s="16">
        <f>E17+E18+E19+E20+E21</f>
        <v>0</v>
      </c>
      <c r="F22" s="16">
        <f>F17+F18+F19+F20+F21</f>
        <v>708</v>
      </c>
    </row>
    <row r="23" spans="1:6" ht="15" customHeight="1">
      <c r="A23" s="36" t="s">
        <v>54</v>
      </c>
      <c r="B23" s="37"/>
      <c r="C23" s="37"/>
      <c r="D23" s="37"/>
      <c r="E23" s="37"/>
      <c r="F23" s="38"/>
    </row>
    <row r="24" spans="1:6" ht="15">
      <c r="A24" s="10">
        <v>1</v>
      </c>
      <c r="B24" s="11" t="s">
        <v>55</v>
      </c>
      <c r="C24" s="10"/>
      <c r="D24" s="14">
        <v>300</v>
      </c>
      <c r="E24" s="30">
        <v>0</v>
      </c>
      <c r="F24" s="33">
        <f>D24+E24</f>
        <v>300</v>
      </c>
    </row>
    <row r="25" spans="1:6" ht="15">
      <c r="A25" s="10">
        <v>2</v>
      </c>
      <c r="B25" s="11" t="s">
        <v>57</v>
      </c>
      <c r="C25" s="10"/>
      <c r="D25" s="14">
        <v>200</v>
      </c>
      <c r="E25" s="30">
        <v>0</v>
      </c>
      <c r="F25" s="33">
        <f>D25+E25</f>
        <v>200</v>
      </c>
    </row>
    <row r="26" spans="1:6" ht="15">
      <c r="A26" s="10">
        <v>3</v>
      </c>
      <c r="B26" s="11" t="s">
        <v>61</v>
      </c>
      <c r="C26" s="10"/>
      <c r="D26" s="14">
        <v>450</v>
      </c>
      <c r="E26" s="30">
        <v>0</v>
      </c>
      <c r="F26" s="33">
        <f>D26+E26</f>
        <v>450</v>
      </c>
    </row>
    <row r="27" spans="1:6" ht="15">
      <c r="A27" s="35" t="s">
        <v>2</v>
      </c>
      <c r="B27" s="35"/>
      <c r="C27" s="10"/>
      <c r="D27" s="16">
        <f>D24+D25+D26</f>
        <v>950</v>
      </c>
      <c r="E27" s="16">
        <f>E24+E25+E26</f>
        <v>0</v>
      </c>
      <c r="F27" s="16">
        <f>F24+F25+F26</f>
        <v>950</v>
      </c>
    </row>
    <row r="28" spans="1:6" ht="15" customHeight="1">
      <c r="A28" s="36" t="s">
        <v>79</v>
      </c>
      <c r="B28" s="37"/>
      <c r="C28" s="37"/>
      <c r="D28" s="37"/>
      <c r="E28" s="37"/>
      <c r="F28" s="38"/>
    </row>
    <row r="29" spans="1:6" ht="15">
      <c r="A29" s="10">
        <v>1</v>
      </c>
      <c r="B29" s="11" t="s">
        <v>28</v>
      </c>
      <c r="C29" s="10"/>
      <c r="D29" s="14">
        <v>60</v>
      </c>
      <c r="E29" s="30">
        <v>0</v>
      </c>
      <c r="F29" s="33">
        <f>D29+E29</f>
        <v>60</v>
      </c>
    </row>
    <row r="30" spans="1:6" ht="15">
      <c r="A30" s="35" t="s">
        <v>2</v>
      </c>
      <c r="B30" s="35"/>
      <c r="C30" s="10"/>
      <c r="D30" s="16">
        <f>D29</f>
        <v>60</v>
      </c>
      <c r="E30" s="16">
        <f>E29</f>
        <v>0</v>
      </c>
      <c r="F30" s="16">
        <f>F29</f>
        <v>60</v>
      </c>
    </row>
    <row r="31" spans="1:6" s="5" customFormat="1" ht="15" customHeight="1">
      <c r="A31" s="36" t="s">
        <v>78</v>
      </c>
      <c r="B31" s="37"/>
      <c r="C31" s="37"/>
      <c r="D31" s="37"/>
      <c r="E31" s="37"/>
      <c r="F31" s="38"/>
    </row>
    <row r="32" spans="1:6" ht="15">
      <c r="A32" s="10">
        <v>1</v>
      </c>
      <c r="B32" s="15" t="s">
        <v>66</v>
      </c>
      <c r="C32" s="17"/>
      <c r="D32" s="14">
        <v>22800</v>
      </c>
      <c r="E32" s="30">
        <v>2000</v>
      </c>
      <c r="F32" s="33">
        <f>D32+E32</f>
        <v>24800</v>
      </c>
    </row>
    <row r="33" spans="1:6" ht="30">
      <c r="A33" s="10">
        <v>2</v>
      </c>
      <c r="B33" s="15" t="s">
        <v>67</v>
      </c>
      <c r="C33" s="18"/>
      <c r="D33" s="14">
        <v>300</v>
      </c>
      <c r="E33" s="30">
        <v>0</v>
      </c>
      <c r="F33" s="33">
        <f>D33+E33</f>
        <v>300</v>
      </c>
    </row>
    <row r="34" spans="1:6" ht="15">
      <c r="A34" s="10">
        <v>3</v>
      </c>
      <c r="B34" s="15" t="s">
        <v>68</v>
      </c>
      <c r="C34" s="10"/>
      <c r="D34" s="14">
        <v>2500</v>
      </c>
      <c r="E34" s="30">
        <v>0</v>
      </c>
      <c r="F34" s="33">
        <f>D34+E34</f>
        <v>2500</v>
      </c>
    </row>
    <row r="35" spans="1:6" ht="15">
      <c r="A35" s="10">
        <v>4</v>
      </c>
      <c r="B35" s="15" t="s">
        <v>69</v>
      </c>
      <c r="C35" s="10"/>
      <c r="D35" s="14">
        <v>19453.3</v>
      </c>
      <c r="E35" s="30">
        <v>5000</v>
      </c>
      <c r="F35" s="33">
        <f>D35+E35</f>
        <v>24453.3</v>
      </c>
    </row>
    <row r="36" spans="1:6" s="3" customFormat="1" ht="15.75">
      <c r="A36" s="35" t="s">
        <v>2</v>
      </c>
      <c r="B36" s="35"/>
      <c r="C36" s="19"/>
      <c r="D36" s="16">
        <f>D32+D34+D35+D33</f>
        <v>45053.3</v>
      </c>
      <c r="E36" s="16">
        <f>E32+E34+E35+E33</f>
        <v>7000</v>
      </c>
      <c r="F36" s="16">
        <f>F32+F34+F35+F33</f>
        <v>52053.3</v>
      </c>
    </row>
    <row r="37" spans="1:6" ht="15" customHeight="1">
      <c r="A37" s="36" t="s">
        <v>77</v>
      </c>
      <c r="B37" s="37"/>
      <c r="C37" s="37"/>
      <c r="D37" s="37"/>
      <c r="E37" s="37"/>
      <c r="F37" s="38"/>
    </row>
    <row r="38" spans="1:6" ht="15">
      <c r="A38" s="10">
        <v>1</v>
      </c>
      <c r="B38" s="11" t="s">
        <v>58</v>
      </c>
      <c r="C38" s="10"/>
      <c r="D38" s="14">
        <v>450</v>
      </c>
      <c r="E38" s="30">
        <v>0</v>
      </c>
      <c r="F38" s="33">
        <f>D38+E38</f>
        <v>450</v>
      </c>
    </row>
    <row r="39" spans="1:6" ht="15">
      <c r="A39" s="35" t="s">
        <v>2</v>
      </c>
      <c r="B39" s="35"/>
      <c r="C39" s="10"/>
      <c r="D39" s="16">
        <f>D38</f>
        <v>450</v>
      </c>
      <c r="E39" s="16">
        <f>E38</f>
        <v>0</v>
      </c>
      <c r="F39" s="16">
        <f>F38</f>
        <v>450</v>
      </c>
    </row>
    <row r="40" spans="1:6" ht="15" customHeight="1">
      <c r="A40" s="39" t="s">
        <v>76</v>
      </c>
      <c r="B40" s="40"/>
      <c r="C40" s="40"/>
      <c r="D40" s="40"/>
      <c r="E40" s="40"/>
      <c r="F40" s="41"/>
    </row>
    <row r="41" spans="1:6" ht="30">
      <c r="A41" s="10">
        <v>1</v>
      </c>
      <c r="B41" s="13" t="s">
        <v>12</v>
      </c>
      <c r="C41" s="20"/>
      <c r="D41" s="14">
        <v>990</v>
      </c>
      <c r="E41" s="30">
        <v>0</v>
      </c>
      <c r="F41" s="33">
        <f>D41+E41</f>
        <v>990</v>
      </c>
    </row>
    <row r="42" spans="1:6" ht="15">
      <c r="A42" s="10">
        <v>2</v>
      </c>
      <c r="B42" s="13" t="s">
        <v>70</v>
      </c>
      <c r="C42" s="21"/>
      <c r="D42" s="14">
        <v>45</v>
      </c>
      <c r="E42" s="30">
        <v>0</v>
      </c>
      <c r="F42" s="33">
        <f aca="true" t="shared" si="0" ref="F42:F49">D42+E42</f>
        <v>45</v>
      </c>
    </row>
    <row r="43" spans="1:6" ht="30">
      <c r="A43" s="10">
        <v>3</v>
      </c>
      <c r="B43" s="13" t="s">
        <v>13</v>
      </c>
      <c r="C43" s="18"/>
      <c r="D43" s="14">
        <v>550</v>
      </c>
      <c r="E43" s="30">
        <v>0</v>
      </c>
      <c r="F43" s="33">
        <f t="shared" si="0"/>
        <v>550</v>
      </c>
    </row>
    <row r="44" spans="1:6" ht="15">
      <c r="A44" s="10">
        <v>4</v>
      </c>
      <c r="B44" s="13" t="s">
        <v>46</v>
      </c>
      <c r="C44" s="20"/>
      <c r="D44" s="14">
        <v>440</v>
      </c>
      <c r="E44" s="30">
        <v>0</v>
      </c>
      <c r="F44" s="33">
        <f t="shared" si="0"/>
        <v>440</v>
      </c>
    </row>
    <row r="45" spans="1:6" ht="15">
      <c r="A45" s="10">
        <v>5</v>
      </c>
      <c r="B45" s="13" t="s">
        <v>42</v>
      </c>
      <c r="C45" s="18"/>
      <c r="D45" s="14">
        <v>15</v>
      </c>
      <c r="E45" s="30">
        <v>0</v>
      </c>
      <c r="F45" s="33">
        <f t="shared" si="0"/>
        <v>15</v>
      </c>
    </row>
    <row r="46" spans="1:6" ht="15">
      <c r="A46" s="10">
        <v>6</v>
      </c>
      <c r="B46" s="13" t="s">
        <v>23</v>
      </c>
      <c r="C46" s="18"/>
      <c r="D46" s="14">
        <v>50</v>
      </c>
      <c r="E46" s="30">
        <v>0</v>
      </c>
      <c r="F46" s="33">
        <f t="shared" si="0"/>
        <v>50</v>
      </c>
    </row>
    <row r="47" spans="1:6" ht="30">
      <c r="A47" s="10">
        <v>7</v>
      </c>
      <c r="B47" s="13" t="s">
        <v>24</v>
      </c>
      <c r="C47" s="18"/>
      <c r="D47" s="14">
        <v>200</v>
      </c>
      <c r="E47" s="30">
        <v>0</v>
      </c>
      <c r="F47" s="33">
        <f t="shared" si="0"/>
        <v>200</v>
      </c>
    </row>
    <row r="48" spans="1:6" ht="30">
      <c r="A48" s="10">
        <v>8</v>
      </c>
      <c r="B48" s="13" t="s">
        <v>36</v>
      </c>
      <c r="C48" s="18"/>
      <c r="D48" s="14">
        <v>40</v>
      </c>
      <c r="E48" s="30">
        <v>0</v>
      </c>
      <c r="F48" s="33">
        <f t="shared" si="0"/>
        <v>40</v>
      </c>
    </row>
    <row r="49" spans="1:6" ht="15">
      <c r="A49" s="10">
        <v>9</v>
      </c>
      <c r="B49" s="13" t="s">
        <v>8</v>
      </c>
      <c r="C49" s="18"/>
      <c r="D49" s="14">
        <v>30</v>
      </c>
      <c r="E49" s="30">
        <v>0</v>
      </c>
      <c r="F49" s="33">
        <f t="shared" si="0"/>
        <v>30</v>
      </c>
    </row>
    <row r="50" spans="1:6" ht="15">
      <c r="A50" s="35" t="s">
        <v>2</v>
      </c>
      <c r="B50" s="35"/>
      <c r="C50" s="20"/>
      <c r="D50" s="16">
        <f>D41+D42+D43+D44+D45+D46+D47+D48+D49</f>
        <v>2360</v>
      </c>
      <c r="E50" s="16">
        <f>E41+E42+E43+E44+E45+E46+E47+E48+E49</f>
        <v>0</v>
      </c>
      <c r="F50" s="16">
        <f>F41+F42+F43+F44+F45+F46+F47+F48+F49</f>
        <v>2360</v>
      </c>
    </row>
    <row r="51" spans="1:6" ht="15" customHeight="1">
      <c r="A51" s="39" t="s">
        <v>75</v>
      </c>
      <c r="B51" s="40"/>
      <c r="C51" s="40"/>
      <c r="D51" s="40"/>
      <c r="E51" s="40"/>
      <c r="F51" s="41"/>
    </row>
    <row r="52" spans="1:6" ht="15">
      <c r="A52" s="10">
        <v>1</v>
      </c>
      <c r="B52" s="13" t="s">
        <v>62</v>
      </c>
      <c r="C52" s="18"/>
      <c r="D52" s="14">
        <v>140</v>
      </c>
      <c r="E52" s="30">
        <v>0</v>
      </c>
      <c r="F52" s="33">
        <f>D52+E52</f>
        <v>140</v>
      </c>
    </row>
    <row r="53" spans="1:6" ht="15">
      <c r="A53" s="10">
        <v>2</v>
      </c>
      <c r="B53" s="13" t="s">
        <v>48</v>
      </c>
      <c r="C53" s="18"/>
      <c r="D53" s="14">
        <v>350</v>
      </c>
      <c r="E53" s="30">
        <v>0</v>
      </c>
      <c r="F53" s="33">
        <f aca="true" t="shared" si="1" ref="F53:F59">D53+E53</f>
        <v>350</v>
      </c>
    </row>
    <row r="54" spans="1:6" ht="15">
      <c r="A54" s="10">
        <v>3</v>
      </c>
      <c r="B54" s="13" t="s">
        <v>14</v>
      </c>
      <c r="C54" s="18"/>
      <c r="D54" s="14">
        <v>159</v>
      </c>
      <c r="E54" s="30">
        <v>0</v>
      </c>
      <c r="F54" s="33">
        <f t="shared" si="1"/>
        <v>159</v>
      </c>
    </row>
    <row r="55" spans="1:6" ht="15">
      <c r="A55" s="10">
        <v>4</v>
      </c>
      <c r="B55" s="13" t="s">
        <v>15</v>
      </c>
      <c r="C55" s="18"/>
      <c r="D55" s="14">
        <v>330</v>
      </c>
      <c r="E55" s="30">
        <v>0</v>
      </c>
      <c r="F55" s="33">
        <f t="shared" si="1"/>
        <v>330</v>
      </c>
    </row>
    <row r="56" spans="1:6" ht="15">
      <c r="A56" s="10">
        <v>5</v>
      </c>
      <c r="B56" s="22" t="s">
        <v>19</v>
      </c>
      <c r="C56" s="20"/>
      <c r="D56" s="14">
        <v>98</v>
      </c>
      <c r="E56" s="30">
        <v>0</v>
      </c>
      <c r="F56" s="33">
        <f t="shared" si="1"/>
        <v>98</v>
      </c>
    </row>
    <row r="57" spans="1:6" ht="30">
      <c r="A57" s="10">
        <v>6</v>
      </c>
      <c r="B57" s="13" t="s">
        <v>29</v>
      </c>
      <c r="C57" s="20"/>
      <c r="D57" s="14">
        <v>35</v>
      </c>
      <c r="E57" s="30">
        <v>0</v>
      </c>
      <c r="F57" s="33">
        <f t="shared" si="1"/>
        <v>35</v>
      </c>
    </row>
    <row r="58" spans="1:6" ht="30">
      <c r="A58" s="10">
        <v>7</v>
      </c>
      <c r="B58" s="13" t="s">
        <v>20</v>
      </c>
      <c r="C58" s="20"/>
      <c r="D58" s="14">
        <v>990</v>
      </c>
      <c r="E58" s="30">
        <v>0</v>
      </c>
      <c r="F58" s="33">
        <f t="shared" si="1"/>
        <v>990</v>
      </c>
    </row>
    <row r="59" spans="1:6" ht="15">
      <c r="A59" s="10">
        <v>8</v>
      </c>
      <c r="B59" s="13" t="s">
        <v>8</v>
      </c>
      <c r="C59" s="20"/>
      <c r="D59" s="14">
        <v>70</v>
      </c>
      <c r="E59" s="30">
        <v>0</v>
      </c>
      <c r="F59" s="33">
        <f t="shared" si="1"/>
        <v>70</v>
      </c>
    </row>
    <row r="60" spans="1:6" ht="15">
      <c r="A60" s="35" t="s">
        <v>2</v>
      </c>
      <c r="B60" s="35"/>
      <c r="C60" s="18"/>
      <c r="D60" s="16">
        <f>D52+D53+D54+D55+D56+D57+D58+D59</f>
        <v>2172</v>
      </c>
      <c r="E60" s="16">
        <f>E52+E53+E54+E55+E56+E57+E58+E59</f>
        <v>0</v>
      </c>
      <c r="F60" s="16">
        <f>F52+F53+F54+F55+F56+F57+F58+F59</f>
        <v>2172</v>
      </c>
    </row>
    <row r="61" spans="1:6" s="3" customFormat="1" ht="15.75" customHeight="1">
      <c r="A61" s="39" t="s">
        <v>74</v>
      </c>
      <c r="B61" s="40"/>
      <c r="C61" s="40"/>
      <c r="D61" s="40"/>
      <c r="E61" s="40"/>
      <c r="F61" s="41"/>
    </row>
    <row r="62" spans="1:6" ht="30">
      <c r="A62" s="18">
        <v>1</v>
      </c>
      <c r="B62" s="13" t="s">
        <v>45</v>
      </c>
      <c r="C62" s="18"/>
      <c r="D62" s="14">
        <v>256</v>
      </c>
      <c r="E62" s="30">
        <v>0</v>
      </c>
      <c r="F62" s="33">
        <f>D62+E62</f>
        <v>256</v>
      </c>
    </row>
    <row r="63" spans="1:6" s="8" customFormat="1" ht="12.75" customHeight="1">
      <c r="A63" s="44" t="s">
        <v>2</v>
      </c>
      <c r="B63" s="44"/>
      <c r="C63" s="20"/>
      <c r="D63" s="16">
        <f>D62</f>
        <v>256</v>
      </c>
      <c r="E63" s="16">
        <f>E62</f>
        <v>0</v>
      </c>
      <c r="F63" s="16">
        <f>F62</f>
        <v>256</v>
      </c>
    </row>
    <row r="64" spans="1:6" s="3" customFormat="1" ht="15.75" customHeight="1">
      <c r="A64" s="39" t="s">
        <v>73</v>
      </c>
      <c r="B64" s="40"/>
      <c r="C64" s="40"/>
      <c r="D64" s="40"/>
      <c r="E64" s="40"/>
      <c r="F64" s="41"/>
    </row>
    <row r="65" spans="1:6" ht="15">
      <c r="A65" s="18">
        <v>1</v>
      </c>
      <c r="B65" s="13" t="s">
        <v>25</v>
      </c>
      <c r="C65" s="18"/>
      <c r="D65" s="14">
        <v>380</v>
      </c>
      <c r="E65" s="30">
        <v>0</v>
      </c>
      <c r="F65" s="33">
        <f>D65+E65</f>
        <v>380</v>
      </c>
    </row>
    <row r="66" spans="1:6" ht="15">
      <c r="A66" s="10">
        <v>2</v>
      </c>
      <c r="B66" s="13" t="s">
        <v>43</v>
      </c>
      <c r="C66" s="18"/>
      <c r="D66" s="14">
        <v>700</v>
      </c>
      <c r="E66" s="30">
        <v>0</v>
      </c>
      <c r="F66" s="33">
        <f aca="true" t="shared" si="2" ref="F66:F73">D66+E66</f>
        <v>700</v>
      </c>
    </row>
    <row r="67" spans="1:6" ht="15">
      <c r="A67" s="10">
        <v>3</v>
      </c>
      <c r="B67" s="13" t="s">
        <v>40</v>
      </c>
      <c r="C67" s="18"/>
      <c r="D67" s="14">
        <v>75</v>
      </c>
      <c r="E67" s="30">
        <v>0</v>
      </c>
      <c r="F67" s="33">
        <f t="shared" si="2"/>
        <v>75</v>
      </c>
    </row>
    <row r="68" spans="1:6" ht="30">
      <c r="A68" s="10">
        <v>4</v>
      </c>
      <c r="B68" s="13" t="s">
        <v>41</v>
      </c>
      <c r="C68" s="18"/>
      <c r="D68" s="14">
        <v>300</v>
      </c>
      <c r="E68" s="30">
        <v>0</v>
      </c>
      <c r="F68" s="33">
        <f t="shared" si="2"/>
        <v>300</v>
      </c>
    </row>
    <row r="69" spans="1:6" ht="15.75" customHeight="1">
      <c r="A69" s="10">
        <v>5</v>
      </c>
      <c r="B69" s="13" t="s">
        <v>31</v>
      </c>
      <c r="C69" s="18"/>
      <c r="D69" s="14">
        <v>300</v>
      </c>
      <c r="E69" s="30">
        <v>0</v>
      </c>
      <c r="F69" s="33">
        <f t="shared" si="2"/>
        <v>300</v>
      </c>
    </row>
    <row r="70" spans="1:6" ht="30">
      <c r="A70" s="10">
        <v>6</v>
      </c>
      <c r="B70" s="13" t="s">
        <v>35</v>
      </c>
      <c r="C70" s="18"/>
      <c r="D70" s="14">
        <v>484</v>
      </c>
      <c r="E70" s="30">
        <v>0</v>
      </c>
      <c r="F70" s="33">
        <f t="shared" si="2"/>
        <v>484</v>
      </c>
    </row>
    <row r="71" spans="1:6" ht="15">
      <c r="A71" s="10">
        <v>7</v>
      </c>
      <c r="B71" s="13" t="s">
        <v>39</v>
      </c>
      <c r="C71" s="18"/>
      <c r="D71" s="14">
        <v>200</v>
      </c>
      <c r="E71" s="30">
        <v>0</v>
      </c>
      <c r="F71" s="33">
        <f t="shared" si="2"/>
        <v>200</v>
      </c>
    </row>
    <row r="72" spans="1:6" ht="15">
      <c r="A72" s="10">
        <v>8</v>
      </c>
      <c r="B72" s="13" t="s">
        <v>49</v>
      </c>
      <c r="C72" s="18"/>
      <c r="D72" s="14">
        <v>60</v>
      </c>
      <c r="E72" s="30">
        <v>0</v>
      </c>
      <c r="F72" s="33">
        <f t="shared" si="2"/>
        <v>60</v>
      </c>
    </row>
    <row r="73" spans="1:6" ht="15">
      <c r="A73" s="10">
        <v>9</v>
      </c>
      <c r="B73" s="13" t="s">
        <v>50</v>
      </c>
      <c r="C73" s="18"/>
      <c r="D73" s="14">
        <v>140</v>
      </c>
      <c r="E73" s="30">
        <v>0</v>
      </c>
      <c r="F73" s="33">
        <f t="shared" si="2"/>
        <v>140</v>
      </c>
    </row>
    <row r="74" spans="1:6" ht="15">
      <c r="A74" s="35" t="s">
        <v>2</v>
      </c>
      <c r="B74" s="35"/>
      <c r="C74" s="18"/>
      <c r="D74" s="16">
        <f>D65+D66+D67+D68+D69+D72+D73+D70+D71</f>
        <v>2639</v>
      </c>
      <c r="E74" s="16">
        <f>E65+E66+E67+E68+E69+E72+E73+E70+E71</f>
        <v>0</v>
      </c>
      <c r="F74" s="16">
        <f>F65+F66+F67+F68+F69+F72+F73+F70+F71</f>
        <v>2639</v>
      </c>
    </row>
    <row r="75" spans="1:6" ht="15" customHeight="1">
      <c r="A75" s="45" t="s">
        <v>72</v>
      </c>
      <c r="B75" s="46"/>
      <c r="C75" s="46"/>
      <c r="D75" s="46"/>
      <c r="E75" s="46"/>
      <c r="F75" s="47"/>
    </row>
    <row r="76" spans="1:6" ht="15">
      <c r="A76" s="10">
        <v>1</v>
      </c>
      <c r="B76" s="13" t="s">
        <v>9</v>
      </c>
      <c r="C76" s="20"/>
      <c r="D76" s="14">
        <v>560</v>
      </c>
      <c r="E76" s="30">
        <v>0</v>
      </c>
      <c r="F76" s="33">
        <f>D76+E76</f>
        <v>560</v>
      </c>
    </row>
    <row r="77" spans="1:6" ht="30">
      <c r="A77" s="10">
        <v>2</v>
      </c>
      <c r="B77" s="13" t="s">
        <v>44</v>
      </c>
      <c r="C77" s="18"/>
      <c r="D77" s="14">
        <v>230</v>
      </c>
      <c r="E77" s="30">
        <v>0</v>
      </c>
      <c r="F77" s="33">
        <f aca="true" t="shared" si="3" ref="F77:F84">D77+E77</f>
        <v>230</v>
      </c>
    </row>
    <row r="78" spans="1:6" ht="15">
      <c r="A78" s="10">
        <v>3</v>
      </c>
      <c r="B78" s="13" t="s">
        <v>17</v>
      </c>
      <c r="C78" s="18"/>
      <c r="D78" s="14">
        <v>350</v>
      </c>
      <c r="E78" s="30">
        <v>0</v>
      </c>
      <c r="F78" s="33">
        <f t="shared" si="3"/>
        <v>350</v>
      </c>
    </row>
    <row r="79" spans="1:6" ht="15">
      <c r="A79" s="10">
        <v>4</v>
      </c>
      <c r="B79" s="13" t="s">
        <v>18</v>
      </c>
      <c r="C79" s="18"/>
      <c r="D79" s="14">
        <v>320</v>
      </c>
      <c r="E79" s="30">
        <v>0</v>
      </c>
      <c r="F79" s="33">
        <f t="shared" si="3"/>
        <v>320</v>
      </c>
    </row>
    <row r="80" spans="1:6" ht="30">
      <c r="A80" s="10">
        <v>5</v>
      </c>
      <c r="B80" s="13" t="s">
        <v>21</v>
      </c>
      <c r="C80" s="18"/>
      <c r="D80" s="14">
        <v>220</v>
      </c>
      <c r="E80" s="30">
        <v>0</v>
      </c>
      <c r="F80" s="33">
        <f t="shared" si="3"/>
        <v>220</v>
      </c>
    </row>
    <row r="81" spans="1:6" ht="15">
      <c r="A81" s="10">
        <v>6</v>
      </c>
      <c r="B81" s="13" t="s">
        <v>10</v>
      </c>
      <c r="C81" s="20"/>
      <c r="D81" s="14">
        <v>20</v>
      </c>
      <c r="E81" s="30">
        <v>0</v>
      </c>
      <c r="F81" s="33">
        <f t="shared" si="3"/>
        <v>20</v>
      </c>
    </row>
    <row r="82" spans="1:6" ht="15">
      <c r="A82" s="10">
        <v>7</v>
      </c>
      <c r="B82" s="13" t="s">
        <v>22</v>
      </c>
      <c r="C82" s="20"/>
      <c r="D82" s="14">
        <v>350</v>
      </c>
      <c r="E82" s="30">
        <v>0</v>
      </c>
      <c r="F82" s="33">
        <f t="shared" si="3"/>
        <v>350</v>
      </c>
    </row>
    <row r="83" spans="1:6" ht="15">
      <c r="A83" s="10">
        <v>8</v>
      </c>
      <c r="B83" s="15" t="s">
        <v>11</v>
      </c>
      <c r="C83" s="18"/>
      <c r="D83" s="14">
        <v>200</v>
      </c>
      <c r="E83" s="30">
        <v>0</v>
      </c>
      <c r="F83" s="33">
        <f t="shared" si="3"/>
        <v>200</v>
      </c>
    </row>
    <row r="84" spans="1:6" ht="15">
      <c r="A84" s="10">
        <v>9</v>
      </c>
      <c r="B84" s="15" t="s">
        <v>8</v>
      </c>
      <c r="C84" s="18"/>
      <c r="D84" s="14">
        <v>50</v>
      </c>
      <c r="E84" s="30">
        <v>0</v>
      </c>
      <c r="F84" s="33">
        <f t="shared" si="3"/>
        <v>50</v>
      </c>
    </row>
    <row r="85" spans="1:6" ht="15">
      <c r="A85" s="35" t="s">
        <v>2</v>
      </c>
      <c r="B85" s="35"/>
      <c r="C85" s="20"/>
      <c r="D85" s="16">
        <f>SUM(D76:D84)</f>
        <v>2300</v>
      </c>
      <c r="E85" s="16">
        <f>SUM(E76:E84)</f>
        <v>0</v>
      </c>
      <c r="F85" s="16">
        <f>SUM(F76:F84)</f>
        <v>2300</v>
      </c>
    </row>
    <row r="86" spans="1:6" s="6" customFormat="1" ht="15">
      <c r="A86" s="36" t="s">
        <v>71</v>
      </c>
      <c r="B86" s="37"/>
      <c r="C86" s="37"/>
      <c r="D86" s="37"/>
      <c r="E86" s="37"/>
      <c r="F86" s="38"/>
    </row>
    <row r="87" spans="1:6" ht="15">
      <c r="A87" s="10">
        <v>1</v>
      </c>
      <c r="B87" s="13" t="s">
        <v>7</v>
      </c>
      <c r="C87" s="20"/>
      <c r="D87" s="14">
        <v>990</v>
      </c>
      <c r="E87" s="30">
        <v>0</v>
      </c>
      <c r="F87" s="33">
        <f>D87+E87</f>
        <v>990</v>
      </c>
    </row>
    <row r="88" spans="1:6" s="3" customFormat="1" ht="15.75" hidden="1">
      <c r="A88" s="35" t="s">
        <v>2</v>
      </c>
      <c r="B88" s="35"/>
      <c r="C88" s="20"/>
      <c r="D88" s="16" t="e">
        <f>D87+#REF!+#REF!+#REF!</f>
        <v>#REF!</v>
      </c>
      <c r="E88" s="29"/>
      <c r="F88" s="29"/>
    </row>
    <row r="89" spans="1:6" s="3" customFormat="1" ht="15.75" hidden="1">
      <c r="A89" s="27"/>
      <c r="B89" s="27"/>
      <c r="C89" s="20"/>
      <c r="D89" s="16"/>
      <c r="E89" s="29"/>
      <c r="F89" s="29"/>
    </row>
    <row r="90" spans="1:6" ht="15" hidden="1">
      <c r="A90" s="34" t="s">
        <v>47</v>
      </c>
      <c r="B90" s="34"/>
      <c r="C90" s="23"/>
      <c r="D90" s="24" t="e">
        <f>D15+D22+D30+D36+D50+D60+D63+D74+D85+D88</f>
        <v>#REF!</v>
      </c>
      <c r="E90" s="30"/>
      <c r="F90" s="30"/>
    </row>
    <row r="91" spans="1:6" ht="15">
      <c r="A91" s="35" t="s">
        <v>2</v>
      </c>
      <c r="B91" s="35"/>
      <c r="C91" s="20"/>
      <c r="D91" s="16">
        <f>D87</f>
        <v>990</v>
      </c>
      <c r="E91" s="16">
        <f>E87</f>
        <v>0</v>
      </c>
      <c r="F91" s="16">
        <f>F87</f>
        <v>990</v>
      </c>
    </row>
    <row r="92" spans="1:6" ht="15">
      <c r="A92" s="34" t="s">
        <v>80</v>
      </c>
      <c r="B92" s="34"/>
      <c r="C92" s="23"/>
      <c r="D92" s="24">
        <f>D91+D85+D74+D63+D60+D50+D39+D36+D30+D27+D22+D15</f>
        <v>58780.3</v>
      </c>
      <c r="E92" s="24">
        <f>E91+E85+E74+E63+E60+E50+E39+E36+E30+E27+E22+E15</f>
        <v>7000</v>
      </c>
      <c r="F92" s="24">
        <f>F91+F85+F74+F63+F60+F50+F39+F36+F30+F27+F22+F15</f>
        <v>65780.3</v>
      </c>
    </row>
    <row r="93" spans="1:4" ht="15" customHeight="1">
      <c r="A93" s="43"/>
      <c r="B93" s="43"/>
      <c r="C93" s="43"/>
      <c r="D93" s="43"/>
    </row>
    <row r="94" spans="1:6" ht="15" customHeight="1">
      <c r="A94" s="42" t="s">
        <v>60</v>
      </c>
      <c r="B94" s="42"/>
      <c r="C94" s="42"/>
      <c r="D94" s="42"/>
      <c r="E94" s="42"/>
      <c r="F94" s="42"/>
    </row>
  </sheetData>
  <sheetProtection/>
  <mergeCells count="34">
    <mergeCell ref="A61:F61"/>
    <mergeCell ref="A64:F64"/>
    <mergeCell ref="A75:F75"/>
    <mergeCell ref="A86:F86"/>
    <mergeCell ref="A1:F1"/>
    <mergeCell ref="A2:F2"/>
    <mergeCell ref="A3:F3"/>
    <mergeCell ref="A4:F4"/>
    <mergeCell ref="A7:F7"/>
    <mergeCell ref="A10:F10"/>
    <mergeCell ref="A16:F16"/>
    <mergeCell ref="A23:F23"/>
    <mergeCell ref="A94:F94"/>
    <mergeCell ref="A93:D93"/>
    <mergeCell ref="A15:B15"/>
    <mergeCell ref="A30:B30"/>
    <mergeCell ref="A36:B36"/>
    <mergeCell ref="A63:B63"/>
    <mergeCell ref="A50:B50"/>
    <mergeCell ref="A60:B60"/>
    <mergeCell ref="A22:B22"/>
    <mergeCell ref="A27:B27"/>
    <mergeCell ref="A39:B39"/>
    <mergeCell ref="A28:F28"/>
    <mergeCell ref="A31:F31"/>
    <mergeCell ref="A37:F37"/>
    <mergeCell ref="A40:F40"/>
    <mergeCell ref="A51:F51"/>
    <mergeCell ref="A92:B92"/>
    <mergeCell ref="A74:B74"/>
    <mergeCell ref="A85:B85"/>
    <mergeCell ref="A88:B88"/>
    <mergeCell ref="A91:B91"/>
    <mergeCell ref="A90:B90"/>
  </mergeCells>
  <printOptions/>
  <pageMargins left="0.2362204724409449" right="0.2362204724409449" top="0.7480314960629921" bottom="0.7480314960629921" header="0.31496062992125984" footer="0.31496062992125984"/>
  <pageSetup fitToHeight="4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one</cp:lastModifiedBy>
  <cp:lastPrinted>2013-01-23T07:48:01Z</cp:lastPrinted>
  <dcterms:created xsi:type="dcterms:W3CDTF">2006-10-06T08:36:20Z</dcterms:created>
  <dcterms:modified xsi:type="dcterms:W3CDTF">2013-01-23T13:54:15Z</dcterms:modified>
  <cp:category/>
  <cp:version/>
  <cp:contentType/>
  <cp:contentStatus/>
</cp:coreProperties>
</file>