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39" activeTab="0"/>
  </bookViews>
  <sheets>
    <sheet name="Расходы" sheetId="1" r:id="rId1"/>
  </sheets>
  <definedNames>
    <definedName name="_xlnm.Print_Titles" localSheetId="0">'Расходы'!$1:$2</definedName>
  </definedNames>
  <calcPr fullCalcOnLoad="1"/>
</workbook>
</file>

<file path=xl/sharedStrings.xml><?xml version="1.0" encoding="utf-8"?>
<sst xmlns="http://schemas.openxmlformats.org/spreadsheetml/2006/main" count="206" uniqueCount="114">
  <si>
    <t/>
  </si>
  <si>
    <t>1202</t>
  </si>
  <si>
    <t>954</t>
  </si>
  <si>
    <t>Периодическая печать и издательства</t>
  </si>
  <si>
    <t>1006</t>
  </si>
  <si>
    <t>Другие вопросы в области социальной политики</t>
  </si>
  <si>
    <t>1004</t>
  </si>
  <si>
    <t>0104</t>
  </si>
  <si>
    <t>Вознаграждение, причитающееся приемному родителю</t>
  </si>
  <si>
    <t>Содержание ребенка в семье опекуна и приемной семье</t>
  </si>
  <si>
    <t>Охрана семьи и детства</t>
  </si>
  <si>
    <t>1003</t>
  </si>
  <si>
    <t>Социальное обеспечение населения</t>
  </si>
  <si>
    <t>0503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</si>
  <si>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</si>
  <si>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</si>
  <si>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</si>
  <si>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Благоустройство придомовых территорий и дворовых территорий</t>
  </si>
  <si>
    <t>Благоустройство</t>
  </si>
  <si>
    <t>0412</t>
  </si>
  <si>
    <t>Другие вопросы в области национальной экономики</t>
  </si>
  <si>
    <t>0410</t>
  </si>
  <si>
    <t>Связь и информатика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</si>
  <si>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</si>
  <si>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</si>
  <si>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</si>
  <si>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Другие общегосударственные вопросы</t>
  </si>
  <si>
    <t>0111</t>
  </si>
  <si>
    <t>Резервные фонды</t>
  </si>
  <si>
    <t>0103</t>
  </si>
  <si>
    <t>Содержание и обеспечение деятельности местной администрации по решению вопросов местного значения</t>
  </si>
  <si>
    <t>Глава местной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</si>
  <si>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</si>
  <si>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представительного органа муниципального образования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</si>
  <si>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</si>
  <si>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</si>
  <si>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</si>
  <si>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</si>
  <si>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</si>
  <si>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МУНИЦИПАЛЬНОГО ОБРАЗОВАНИЯ МУНИЦИПАЛЬНЫЙ ОКРУГ № 54</t>
  </si>
  <si>
    <t>Целевая статья</t>
  </si>
  <si>
    <t>Наименование</t>
  </si>
  <si>
    <t>Профессиональная подготовка, переподготовка и повышение квалификации</t>
  </si>
  <si>
    <t>Избирательная комиссия МО № 54</t>
  </si>
  <si>
    <t>921</t>
  </si>
  <si>
    <t>0401</t>
  </si>
  <si>
    <t>Общеэкономические вопросы</t>
  </si>
  <si>
    <t>913</t>
  </si>
  <si>
    <t>Исполнитель:</t>
  </si>
  <si>
    <t>МУНИЦИПАЛЬНЫЙ СОВЕТ МУНИЦИПАЛЬНОГО ОБРАЗОВАНИЯ МУНИЦИПАЛЬНЫЙ ОКРУГ № 54</t>
  </si>
  <si>
    <t>0020000022</t>
  </si>
  <si>
    <t>0020000023</t>
  </si>
  <si>
    <t>0020000021</t>
  </si>
  <si>
    <t>0020000031</t>
  </si>
  <si>
    <t>0020000032</t>
  </si>
  <si>
    <t>09200G0100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</si>
  <si>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</si>
  <si>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</si>
  <si>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Защита населения и территории от чрезвычайных ситуаций, гражданская оборона</t>
  </si>
  <si>
    <t>2190000081</t>
  </si>
  <si>
    <t>Обучение неработающего населения способам защиты и действиям в чрезвычайных ситуациях</t>
  </si>
  <si>
    <t>2190000091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</si>
  <si>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</si>
  <si>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</si>
  <si>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правонарушений</t>
  </si>
  <si>
    <t>2190000511</t>
  </si>
  <si>
    <t>Мероприятия по профилактике терроризма и экстремизма</t>
  </si>
  <si>
    <t>2190000521</t>
  </si>
  <si>
    <t>Мероприятия по профилактике наркомании</t>
  </si>
  <si>
    <t>2190000531</t>
  </si>
  <si>
    <t>2190000541</t>
  </si>
  <si>
    <t>Мероприятия по профилактике табакокурения</t>
  </si>
  <si>
    <t>Проведение оплачиваемых общественных работ</t>
  </si>
  <si>
    <t>5100000101</t>
  </si>
  <si>
    <t>Временное трудоустройство несовершеннолетних в возрасте от 14 до 18 лет в свободное от учебы время</t>
  </si>
  <si>
    <t>5100000102</t>
  </si>
  <si>
    <t>6000000131</t>
  </si>
  <si>
    <t>6000000141</t>
  </si>
  <si>
    <t>6000000151</t>
  </si>
  <si>
    <t>6000000161</t>
  </si>
  <si>
    <t>Проведение работ по военно-патриотическому воспитанию молодежи на территории муниципального образования</t>
  </si>
  <si>
    <t>4310000191</t>
  </si>
  <si>
    <t>Мероприятия по профилактике дорожно-транспортного травматизма</t>
  </si>
  <si>
    <t>4310000491</t>
  </si>
  <si>
    <t>51100G0860</t>
  </si>
  <si>
    <t>51100G0870</t>
  </si>
  <si>
    <t>0900000291</t>
  </si>
  <si>
    <t>Формирование архивных фондов органов местного самоуправления, муниципальных предприятий и учреждений</t>
  </si>
  <si>
    <t>Осуществление поддержки деятельности ОО "Совет муниципальных образований Санкт-Петербурга"</t>
  </si>
  <si>
    <t>0920000442</t>
  </si>
  <si>
    <t>В. А. Коваленкова</t>
  </si>
  <si>
    <t>Итого:</t>
  </si>
  <si>
    <t>Численный состав служащих ОМСУ</t>
  </si>
  <si>
    <t>Расходы на содержание ОМСУ составили</t>
  </si>
  <si>
    <t>Резерв Местной администрации не расходовался</t>
  </si>
  <si>
    <t>%           исполнения</t>
  </si>
  <si>
    <t>Код ГРБС</t>
  </si>
  <si>
    <t>Раздел / Подраздел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</si>
  <si>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</si>
  <si>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Муниципальное бюджетное учреждение "Невское-54"</t>
  </si>
  <si>
    <t xml:space="preserve">Приложение № 2 </t>
  </si>
  <si>
    <t>к Распоряжению от 25.04.2017 № 12</t>
  </si>
  <si>
    <t>Исполнение бюджета МО № 54 на 2017 год за I квартал 2017 года по расходам</t>
  </si>
  <si>
    <t>Утверждено на I квартал 2017 года</t>
  </si>
  <si>
    <t>Исполнено за I квартал 2017 года</t>
  </si>
  <si>
    <t>Другие вопросы в области образования</t>
  </si>
  <si>
    <t>0709</t>
  </si>
  <si>
    <t>4280000181</t>
  </si>
  <si>
    <t>Другие вопросы в области культуры, кинематографии</t>
  </si>
  <si>
    <t>0804</t>
  </si>
  <si>
    <t>1105</t>
  </si>
  <si>
    <t>Другие вопросы в области физической культуры и спорта</t>
  </si>
  <si>
    <t>Физическая культура</t>
  </si>
  <si>
    <t>1101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</si>
</sst>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#,##0.0&quot;р.&quot;"/>
    <numFmt numFmtId="177" formatCode="0.0%"/>
    <numFmt numFmtId="178" formatCode="0.0"/>
    <numFmt numFmtId="179" formatCode="#,##0.00&quot;р.&quot;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7" fillId="0" borderId="0" xfId="0" applyNumberFormat="1" applyFont="1" applyAlignment="1">
      <alignment horizontal="left" wrapText="1"/>
    </xf>
    <xf numFmtId="0" fontId="0" fillId="0" borderId="0" xfId="52">
      <alignment/>
      <protection/>
    </xf>
    <xf numFmtId="49" fontId="0" fillId="0" borderId="0" xfId="52" applyNumberFormat="1" applyAlignment="1">
      <alignment horizontal="center" wrapText="1"/>
      <protection/>
    </xf>
    <xf numFmtId="0" fontId="0" fillId="0" borderId="0" xfId="52" applyAlignment="1">
      <alignment wrapText="1"/>
      <protection/>
    </xf>
    <xf numFmtId="49" fontId="7" fillId="0" borderId="0" xfId="52" applyNumberFormat="1" applyFont="1" applyAlignment="1">
      <alignment horizont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7" fillId="0" borderId="0" xfId="0" applyFont="1" applyAlignment="1">
      <alignment horizontal="right" wrapText="1"/>
    </xf>
    <xf numFmtId="174" fontId="0" fillId="0" borderId="0" xfId="52" applyNumberFormat="1">
      <alignment/>
      <protection/>
    </xf>
    <xf numFmtId="0" fontId="2" fillId="0" borderId="0" xfId="52" applyFont="1">
      <alignment/>
      <protection/>
    </xf>
    <xf numFmtId="174" fontId="0" fillId="0" borderId="0" xfId="0" applyNumberFormat="1" applyAlignment="1">
      <alignment horizontal="right"/>
    </xf>
    <xf numFmtId="49" fontId="7" fillId="0" borderId="0" xfId="52" applyNumberFormat="1" applyFont="1" applyAlignment="1">
      <alignment horizontal="right" wrapText="1"/>
      <protection/>
    </xf>
    <xf numFmtId="174" fontId="0" fillId="0" borderId="0" xfId="52" applyNumberFormat="1" applyAlignment="1">
      <alignment horizontal="right"/>
      <protection/>
    </xf>
    <xf numFmtId="0" fontId="6" fillId="0" borderId="0" xfId="52" applyFont="1" applyFill="1" applyBorder="1" applyAlignment="1">
      <alignment wrapText="1"/>
      <protection/>
    </xf>
    <xf numFmtId="49" fontId="6" fillId="0" borderId="0" xfId="52" applyNumberFormat="1" applyFont="1" applyFill="1" applyBorder="1" applyAlignment="1">
      <alignment horizontal="center" wrapText="1"/>
      <protection/>
    </xf>
    <xf numFmtId="174" fontId="6" fillId="0" borderId="0" xfId="52" applyNumberFormat="1" applyFont="1" applyFill="1" applyBorder="1" applyAlignment="1">
      <alignment horizontal="center" wrapText="1"/>
      <protection/>
    </xf>
    <xf numFmtId="177" fontId="6" fillId="0" borderId="0" xfId="52" applyNumberFormat="1" applyFont="1" applyFill="1" applyBorder="1" applyAlignment="1">
      <alignment horizontal="center" wrapText="1"/>
      <protection/>
    </xf>
    <xf numFmtId="0" fontId="10" fillId="0" borderId="0" xfId="52" applyFont="1" applyAlignment="1">
      <alignment wrapText="1"/>
      <protection/>
    </xf>
    <xf numFmtId="49" fontId="10" fillId="0" borderId="0" xfId="52" applyNumberFormat="1" applyFont="1" applyAlignment="1">
      <alignment horizontal="center" wrapText="1"/>
      <protection/>
    </xf>
    <xf numFmtId="174" fontId="10" fillId="0" borderId="0" xfId="52" applyNumberFormat="1" applyFont="1">
      <alignment/>
      <protection/>
    </xf>
    <xf numFmtId="177" fontId="0" fillId="0" borderId="0" xfId="52" applyNumberFormat="1" applyAlignment="1">
      <alignment horizontal="center"/>
      <protection/>
    </xf>
    <xf numFmtId="0" fontId="11" fillId="0" borderId="10" xfId="52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178" fontId="6" fillId="0" borderId="10" xfId="52" applyNumberFormat="1" applyFont="1" applyFill="1" applyBorder="1" applyAlignment="1">
      <alignment horizontal="center" wrapText="1"/>
      <protection/>
    </xf>
    <xf numFmtId="178" fontId="6" fillId="0" borderId="10" xfId="52" applyNumberFormat="1" applyFont="1" applyBorder="1" applyAlignment="1">
      <alignment horizontal="center"/>
      <protection/>
    </xf>
    <xf numFmtId="178" fontId="5" fillId="0" borderId="10" xfId="52" applyNumberFormat="1" applyFont="1" applyBorder="1" applyAlignment="1">
      <alignment horizontal="center"/>
      <protection/>
    </xf>
    <xf numFmtId="177" fontId="3" fillId="0" borderId="10" xfId="52" applyNumberFormat="1" applyFont="1" applyBorder="1" applyAlignment="1">
      <alignment horizontal="center"/>
      <protection/>
    </xf>
    <xf numFmtId="177" fontId="11" fillId="0" borderId="10" xfId="52" applyNumberFormat="1" applyFont="1" applyBorder="1" applyAlignment="1">
      <alignment horizontal="center"/>
      <protection/>
    </xf>
    <xf numFmtId="177" fontId="10" fillId="0" borderId="0" xfId="52" applyNumberFormat="1" applyFont="1" applyAlignment="1">
      <alignment horizontal="center"/>
      <protection/>
    </xf>
    <xf numFmtId="177" fontId="0" fillId="0" borderId="0" xfId="0" applyNumberFormat="1" applyAlignment="1">
      <alignment horizontal="center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174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174" fontId="4" fillId="0" borderId="0" xfId="52" applyNumberFormat="1" applyFont="1" applyAlignment="1">
      <alignment horizontal="right"/>
      <protection/>
    </xf>
    <xf numFmtId="0" fontId="11" fillId="0" borderId="10" xfId="52" applyFont="1" applyBorder="1" applyAlignment="1">
      <alignment wrapText="1"/>
      <protection/>
    </xf>
    <xf numFmtId="0" fontId="13" fillId="0" borderId="0" xfId="52" applyFont="1">
      <alignment/>
      <protection/>
    </xf>
    <xf numFmtId="0" fontId="11" fillId="0" borderId="10" xfId="52" applyFont="1" applyBorder="1" applyAlignment="1">
      <alignment horizontal="center" wrapText="1"/>
      <protection/>
    </xf>
    <xf numFmtId="174" fontId="4" fillId="0" borderId="0" xfId="52" applyNumberFormat="1" applyFont="1" applyAlignment="1">
      <alignment horizontal="right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177" fontId="4" fillId="33" borderId="11" xfId="52" applyNumberFormat="1" applyFont="1" applyFill="1" applyBorder="1" applyAlignment="1">
      <alignment horizontal="center" vertical="center" wrapText="1"/>
      <protection/>
    </xf>
    <xf numFmtId="177" fontId="4" fillId="33" borderId="12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 wrapText="1"/>
    </xf>
    <xf numFmtId="49" fontId="4" fillId="34" borderId="11" xfId="52" applyNumberFormat="1" applyFont="1" applyFill="1" applyBorder="1" applyAlignment="1">
      <alignment horizontal="center" vertical="center" wrapText="1"/>
      <protection/>
    </xf>
    <xf numFmtId="49" fontId="4" fillId="34" borderId="12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9" fillId="0" borderId="0" xfId="52" applyFont="1" applyAlignment="1">
      <alignment horizontal="center" wrapText="1"/>
      <protection/>
    </xf>
    <xf numFmtId="49" fontId="5" fillId="0" borderId="0" xfId="0" applyNumberFormat="1" applyFont="1" applyAlignment="1">
      <alignment horizontal="left" wrapText="1"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205" zoomScalePageLayoutView="0" workbookViewId="0" topLeftCell="A1">
      <selection activeCell="J66" sqref="J66"/>
    </sheetView>
  </sheetViews>
  <sheetFormatPr defaultColWidth="9.140625" defaultRowHeight="12.75"/>
  <cols>
    <col min="1" max="1" width="47.140625" style="4" customWidth="1"/>
    <col min="2" max="2" width="7.421875" style="3" customWidth="1"/>
    <col min="3" max="3" width="9.57421875" style="3" customWidth="1"/>
    <col min="4" max="4" width="12.7109375" style="3" customWidth="1"/>
    <col min="5" max="5" width="11.8515625" style="3" customWidth="1"/>
    <col min="6" max="6" width="10.7109375" style="9" customWidth="1"/>
    <col min="7" max="7" width="11.7109375" style="21" bestFit="1" customWidth="1"/>
    <col min="8" max="16384" width="9.140625" style="2" customWidth="1"/>
  </cols>
  <sheetData>
    <row r="1" spans="1:7" ht="12.75">
      <c r="A1" s="42" t="s">
        <v>100</v>
      </c>
      <c r="B1" s="42"/>
      <c r="C1" s="42"/>
      <c r="D1" s="42"/>
      <c r="E1" s="42"/>
      <c r="F1" s="42"/>
      <c r="G1" s="42"/>
    </row>
    <row r="2" spans="3:7" ht="12.75">
      <c r="C2" s="42" t="s">
        <v>101</v>
      </c>
      <c r="D2" s="42"/>
      <c r="E2" s="42"/>
      <c r="F2" s="42"/>
      <c r="G2" s="42"/>
    </row>
    <row r="3" spans="3:7" ht="12.75">
      <c r="C3" s="38"/>
      <c r="D3" s="38"/>
      <c r="E3" s="38"/>
      <c r="F3" s="38"/>
      <c r="G3" s="38"/>
    </row>
    <row r="4" spans="1:7" ht="15.75" customHeight="1">
      <c r="A4" s="52" t="s">
        <v>102</v>
      </c>
      <c r="B4" s="52"/>
      <c r="C4" s="52"/>
      <c r="D4" s="52"/>
      <c r="E4" s="52"/>
      <c r="F4" s="52"/>
      <c r="G4" s="52"/>
    </row>
    <row r="6" spans="1:7" ht="15" customHeight="1">
      <c r="A6" s="54" t="s">
        <v>41</v>
      </c>
      <c r="B6" s="49" t="s">
        <v>96</v>
      </c>
      <c r="C6" s="49" t="s">
        <v>97</v>
      </c>
      <c r="D6" s="49" t="s">
        <v>40</v>
      </c>
      <c r="E6" s="49" t="s">
        <v>103</v>
      </c>
      <c r="F6" s="43" t="s">
        <v>104</v>
      </c>
      <c r="G6" s="45" t="s">
        <v>95</v>
      </c>
    </row>
    <row r="7" spans="1:7" ht="21.75" customHeight="1">
      <c r="A7" s="55"/>
      <c r="B7" s="50"/>
      <c r="C7" s="50"/>
      <c r="D7" s="50"/>
      <c r="E7" s="50"/>
      <c r="F7" s="44"/>
      <c r="G7" s="46"/>
    </row>
    <row r="8" spans="1:7" s="10" customFormat="1" ht="42">
      <c r="A8" s="22" t="s">
        <v>49</v>
      </c>
      <c r="B8" s="23" t="s">
        <v>47</v>
      </c>
      <c r="C8" s="23" t="s">
        <v>0</v>
      </c>
      <c r="D8" s="23" t="s">
        <v>0</v>
      </c>
      <c r="E8" s="27">
        <f>E9+E10</f>
        <v>2000.4</v>
      </c>
      <c r="F8" s="27">
        <f>F9+F10</f>
        <v>1900.1699999999998</v>
      </c>
      <c r="G8" s="31">
        <f>F8/E8</f>
        <v>0.9498950209958007</v>
      </c>
    </row>
    <row r="9" spans="1:7" s="10" customFormat="1" ht="45" customHeight="1">
      <c r="A9" s="22" t="s">
        <v>38</v>
      </c>
      <c r="B9" s="23" t="s">
        <v>47</v>
      </c>
      <c r="C9" s="23" t="s">
        <v>37</v>
      </c>
      <c r="D9" s="23" t="s">
        <v>0</v>
      </c>
      <c r="E9" s="28">
        <v>356.5</v>
      </c>
      <c r="F9" s="28">
        <v>309.8</v>
      </c>
      <c r="G9" s="31">
        <f>F9/E9</f>
        <v>0.8690042075736326</v>
      </c>
    </row>
    <row r="10" spans="1:7" s="10" customFormat="1" ht="57.75" customHeight="1">
      <c r="A10" s="22" t="s">
        <v>36</v>
      </c>
      <c r="B10" s="23" t="s">
        <v>47</v>
      </c>
      <c r="C10" s="23" t="s">
        <v>29</v>
      </c>
      <c r="D10" s="23" t="s">
        <v>0</v>
      </c>
      <c r="E10" s="27">
        <f>E12+E13+E11+E14</f>
        <v>1643.9</v>
      </c>
      <c r="F10" s="27">
        <f>F12+F13+F11+F14</f>
        <v>1590.37</v>
      </c>
      <c r="G10" s="31">
        <f aca="true" t="shared" si="0" ref="G10:G57">F10/E10</f>
        <v>0.9674371920433115</v>
      </c>
    </row>
    <row r="11" spans="1:7" s="10" customFormat="1" ht="33" customHeight="1">
      <c r="A11" s="24" t="s">
        <v>33</v>
      </c>
      <c r="B11" s="25" t="s">
        <v>47</v>
      </c>
      <c r="C11" s="25" t="s">
        <v>29</v>
      </c>
      <c r="D11" s="25" t="s">
        <v>52</v>
      </c>
      <c r="E11" s="29">
        <v>1292</v>
      </c>
      <c r="F11" s="29">
        <v>1322.99</v>
      </c>
      <c r="G11" s="30">
        <f>F11/E11</f>
        <v>1.0239860681114552</v>
      </c>
    </row>
    <row r="12" spans="1:7" s="7" customFormat="1" ht="27.75">
      <c r="A12" s="24" t="s">
        <v>35</v>
      </c>
      <c r="B12" s="25" t="s">
        <v>47</v>
      </c>
      <c r="C12" s="25" t="s">
        <v>29</v>
      </c>
      <c r="D12" s="25" t="s">
        <v>50</v>
      </c>
      <c r="E12" s="29">
        <v>271.5</v>
      </c>
      <c r="F12" s="29">
        <v>249.38</v>
      </c>
      <c r="G12" s="30">
        <f t="shared" si="0"/>
        <v>0.9185267034990792</v>
      </c>
    </row>
    <row r="13" spans="1:7" s="7" customFormat="1" ht="30" customHeight="1">
      <c r="A13" s="24" t="s">
        <v>34</v>
      </c>
      <c r="B13" s="25" t="s">
        <v>47</v>
      </c>
      <c r="C13" s="25" t="s">
        <v>29</v>
      </c>
      <c r="D13" s="25" t="s">
        <v>51</v>
      </c>
      <c r="E13" s="29">
        <v>62.4</v>
      </c>
      <c r="F13" s="29">
        <v>0</v>
      </c>
      <c r="G13" s="30">
        <f t="shared" si="0"/>
        <v>0</v>
      </c>
    </row>
    <row r="14" spans="1:7" s="7" customFormat="1" ht="30" customHeight="1">
      <c r="A14" s="24" t="s">
        <v>88</v>
      </c>
      <c r="B14" s="25" t="s">
        <v>47</v>
      </c>
      <c r="C14" s="25" t="s">
        <v>25</v>
      </c>
      <c r="D14" s="25" t="s">
        <v>89</v>
      </c>
      <c r="E14" s="29">
        <v>18</v>
      </c>
      <c r="F14" s="29">
        <v>18</v>
      </c>
      <c r="G14" s="30">
        <f>F14/E14</f>
        <v>1</v>
      </c>
    </row>
    <row r="15" spans="1:7" s="10" customFormat="1" ht="42">
      <c r="A15" s="22" t="s">
        <v>39</v>
      </c>
      <c r="B15" s="23" t="s">
        <v>2</v>
      </c>
      <c r="C15" s="23" t="s">
        <v>0</v>
      </c>
      <c r="D15" s="23" t="s">
        <v>0</v>
      </c>
      <c r="E15" s="27">
        <f>E16+E21+E22+E24+E27+E32+E35+E36+E37+E42+E46+E47+E48+E51+E52+E53+E54</f>
        <v>11363.1</v>
      </c>
      <c r="F15" s="27">
        <f>F16+F21+F22+F24+F27+F32+F35+F36+F37+F42+F46+F47+F48+F51+F52+F53+F54</f>
        <v>9875.11</v>
      </c>
      <c r="G15" s="31">
        <f t="shared" si="0"/>
        <v>0.8690506991930019</v>
      </c>
    </row>
    <row r="16" spans="1:7" s="10" customFormat="1" ht="58.5" customHeight="1">
      <c r="A16" s="22" t="s">
        <v>32</v>
      </c>
      <c r="B16" s="23" t="s">
        <v>2</v>
      </c>
      <c r="C16" s="23" t="s">
        <v>7</v>
      </c>
      <c r="D16" s="23" t="s">
        <v>0</v>
      </c>
      <c r="E16" s="27">
        <f>E17+E18+E19+E20</f>
        <v>3894.8</v>
      </c>
      <c r="F16" s="27">
        <f>F17+F18+F19+F20</f>
        <v>3738.1000000000004</v>
      </c>
      <c r="G16" s="31">
        <f t="shared" si="0"/>
        <v>0.9597668686453734</v>
      </c>
    </row>
    <row r="17" spans="1:7" s="7" customFormat="1" ht="16.5" customHeight="1">
      <c r="A17" s="24" t="s">
        <v>31</v>
      </c>
      <c r="B17" s="25" t="s">
        <v>2</v>
      </c>
      <c r="C17" s="25" t="s">
        <v>7</v>
      </c>
      <c r="D17" s="25" t="s">
        <v>53</v>
      </c>
      <c r="E17" s="29">
        <v>356.5</v>
      </c>
      <c r="F17" s="29">
        <v>309.8</v>
      </c>
      <c r="G17" s="30">
        <f t="shared" si="0"/>
        <v>0.8690042075736326</v>
      </c>
    </row>
    <row r="18" spans="1:7" s="7" customFormat="1" ht="42">
      <c r="A18" s="24" t="s">
        <v>30</v>
      </c>
      <c r="B18" s="25" t="s">
        <v>2</v>
      </c>
      <c r="C18" s="25" t="s">
        <v>7</v>
      </c>
      <c r="D18" s="25" t="s">
        <v>54</v>
      </c>
      <c r="E18" s="29">
        <v>2918</v>
      </c>
      <c r="F18" s="29">
        <v>2824</v>
      </c>
      <c r="G18" s="30">
        <f t="shared" si="0"/>
        <v>0.9677861549006168</v>
      </c>
    </row>
    <row r="19" spans="1:7" s="7" customFormat="1" ht="56.25" customHeight="1">
      <c r="A19" s="24" t="s">
        <v>98</v>
      </c>
      <c r="B19" s="25" t="s">
        <v>2</v>
      </c>
      <c r="C19" s="25" t="s">
        <v>7</v>
      </c>
      <c r="D19" s="25" t="s">
        <v>55</v>
      </c>
      <c r="E19" s="29">
        <v>0</v>
      </c>
      <c r="F19" s="29">
        <v>0</v>
      </c>
      <c r="G19" s="30">
        <v>0</v>
      </c>
    </row>
    <row r="20" spans="1:7" s="7" customFormat="1" ht="73.5" customHeight="1">
      <c r="A20" s="24" t="s">
        <v>56</v>
      </c>
      <c r="B20" s="25" t="s">
        <v>2</v>
      </c>
      <c r="C20" s="25" t="s">
        <v>7</v>
      </c>
      <c r="D20" s="25" t="s">
        <v>57</v>
      </c>
      <c r="E20" s="29">
        <v>620.3</v>
      </c>
      <c r="F20" s="29">
        <v>604.3</v>
      </c>
      <c r="G20" s="30">
        <f t="shared" si="0"/>
        <v>0.9742060293406416</v>
      </c>
    </row>
    <row r="21" spans="1:7" s="10" customFormat="1" ht="15">
      <c r="A21" s="22" t="s">
        <v>28</v>
      </c>
      <c r="B21" s="23" t="s">
        <v>2</v>
      </c>
      <c r="C21" s="23" t="s">
        <v>27</v>
      </c>
      <c r="D21" s="23" t="s">
        <v>0</v>
      </c>
      <c r="E21" s="28">
        <v>0</v>
      </c>
      <c r="F21" s="28">
        <v>0</v>
      </c>
      <c r="G21" s="31">
        <v>0</v>
      </c>
    </row>
    <row r="22" spans="1:7" s="10" customFormat="1" ht="15">
      <c r="A22" s="22" t="s">
        <v>26</v>
      </c>
      <c r="B22" s="23" t="s">
        <v>2</v>
      </c>
      <c r="C22" s="23" t="s">
        <v>25</v>
      </c>
      <c r="D22" s="23" t="s">
        <v>0</v>
      </c>
      <c r="E22" s="27">
        <f>E23</f>
        <v>0</v>
      </c>
      <c r="F22" s="27">
        <v>0</v>
      </c>
      <c r="G22" s="31">
        <v>0</v>
      </c>
    </row>
    <row r="23" spans="1:7" s="10" customFormat="1" ht="42" hidden="1">
      <c r="A23" s="24" t="s">
        <v>87</v>
      </c>
      <c r="B23" s="25" t="s">
        <v>2</v>
      </c>
      <c r="C23" s="25" t="s">
        <v>25</v>
      </c>
      <c r="D23" s="25" t="s">
        <v>86</v>
      </c>
      <c r="E23" s="29">
        <v>0</v>
      </c>
      <c r="F23" s="29">
        <v>0</v>
      </c>
      <c r="G23" s="30">
        <v>0</v>
      </c>
    </row>
    <row r="24" spans="1:7" s="10" customFormat="1" ht="42" customHeight="1">
      <c r="A24" s="22" t="s">
        <v>24</v>
      </c>
      <c r="B24" s="23" t="s">
        <v>2</v>
      </c>
      <c r="C24" s="23" t="s">
        <v>23</v>
      </c>
      <c r="D24" s="23" t="s">
        <v>0</v>
      </c>
      <c r="E24" s="27">
        <f>E25+E26</f>
        <v>37.8</v>
      </c>
      <c r="F24" s="27">
        <f>F25+F26</f>
        <v>9.7</v>
      </c>
      <c r="G24" s="31">
        <f t="shared" si="0"/>
        <v>0.2566137566137566</v>
      </c>
    </row>
    <row r="25" spans="1:7" s="7" customFormat="1" ht="27.75" customHeight="1">
      <c r="A25" s="24" t="s">
        <v>58</v>
      </c>
      <c r="B25" s="25" t="s">
        <v>2</v>
      </c>
      <c r="C25" s="25" t="s">
        <v>23</v>
      </c>
      <c r="D25" s="25" t="s">
        <v>59</v>
      </c>
      <c r="E25" s="29">
        <v>27.8</v>
      </c>
      <c r="F25" s="29">
        <v>9.7</v>
      </c>
      <c r="G25" s="30">
        <f t="shared" si="0"/>
        <v>0.34892086330935246</v>
      </c>
    </row>
    <row r="26" spans="1:7" s="7" customFormat="1" ht="30" customHeight="1">
      <c r="A26" s="24" t="s">
        <v>60</v>
      </c>
      <c r="B26" s="25" t="s">
        <v>2</v>
      </c>
      <c r="C26" s="25" t="s">
        <v>23</v>
      </c>
      <c r="D26" s="25" t="s">
        <v>61</v>
      </c>
      <c r="E26" s="29">
        <v>10</v>
      </c>
      <c r="F26" s="29">
        <v>0</v>
      </c>
      <c r="G26" s="30">
        <f>F26/E26</f>
        <v>0</v>
      </c>
    </row>
    <row r="27" spans="1:7" s="7" customFormat="1" ht="32.25" customHeight="1">
      <c r="A27" s="22" t="s">
        <v>62</v>
      </c>
      <c r="B27" s="23" t="s">
        <v>2</v>
      </c>
      <c r="C27" s="23" t="s">
        <v>63</v>
      </c>
      <c r="D27" s="23"/>
      <c r="E27" s="27">
        <f>E28+E29+E30+E31</f>
        <v>123</v>
      </c>
      <c r="F27" s="27">
        <f>F28+F29+F30+F31</f>
        <v>78.99</v>
      </c>
      <c r="G27" s="31">
        <f t="shared" si="0"/>
        <v>0.6421951219512194</v>
      </c>
    </row>
    <row r="28" spans="1:7" s="7" customFormat="1" ht="21" customHeight="1">
      <c r="A28" s="24" t="s">
        <v>64</v>
      </c>
      <c r="B28" s="25" t="s">
        <v>2</v>
      </c>
      <c r="C28" s="25" t="s">
        <v>63</v>
      </c>
      <c r="D28" s="25" t="s">
        <v>65</v>
      </c>
      <c r="E28" s="29">
        <v>31.2</v>
      </c>
      <c r="F28" s="29">
        <v>0</v>
      </c>
      <c r="G28" s="30">
        <f>F28/E28</f>
        <v>0</v>
      </c>
    </row>
    <row r="29" spans="1:7" s="7" customFormat="1" ht="30" customHeight="1">
      <c r="A29" s="24" t="s">
        <v>66</v>
      </c>
      <c r="B29" s="25" t="s">
        <v>2</v>
      </c>
      <c r="C29" s="25" t="s">
        <v>63</v>
      </c>
      <c r="D29" s="25" t="s">
        <v>67</v>
      </c>
      <c r="E29" s="29">
        <v>91.8</v>
      </c>
      <c r="F29" s="29">
        <v>78.99</v>
      </c>
      <c r="G29" s="30">
        <f t="shared" si="0"/>
        <v>0.8604575163398692</v>
      </c>
    </row>
    <row r="30" spans="1:7" s="7" customFormat="1" ht="16.5" customHeight="1">
      <c r="A30" s="24" t="s">
        <v>68</v>
      </c>
      <c r="B30" s="25" t="s">
        <v>2</v>
      </c>
      <c r="C30" s="25" t="s">
        <v>63</v>
      </c>
      <c r="D30" s="25" t="s">
        <v>69</v>
      </c>
      <c r="E30" s="29">
        <v>0</v>
      </c>
      <c r="F30" s="29">
        <v>0</v>
      </c>
      <c r="G30" s="30">
        <v>0</v>
      </c>
    </row>
    <row r="31" spans="1:7" s="7" customFormat="1" ht="18" customHeight="1">
      <c r="A31" s="24" t="s">
        <v>71</v>
      </c>
      <c r="B31" s="25" t="s">
        <v>2</v>
      </c>
      <c r="C31" s="25" t="s">
        <v>63</v>
      </c>
      <c r="D31" s="25" t="s">
        <v>70</v>
      </c>
      <c r="E31" s="29">
        <v>0</v>
      </c>
      <c r="F31" s="29">
        <v>0</v>
      </c>
      <c r="G31" s="30">
        <v>0</v>
      </c>
    </row>
    <row r="32" spans="1:7" s="10" customFormat="1" ht="15">
      <c r="A32" s="22" t="s">
        <v>46</v>
      </c>
      <c r="B32" s="23" t="s">
        <v>2</v>
      </c>
      <c r="C32" s="23" t="s">
        <v>45</v>
      </c>
      <c r="D32" s="23"/>
      <c r="E32" s="28">
        <f>E33+E34</f>
        <v>0</v>
      </c>
      <c r="F32" s="28">
        <f>F33+F34</f>
        <v>0</v>
      </c>
      <c r="G32" s="31">
        <v>0</v>
      </c>
    </row>
    <row r="33" spans="1:7" s="7" customFormat="1" ht="15">
      <c r="A33" s="24" t="s">
        <v>72</v>
      </c>
      <c r="B33" s="25" t="s">
        <v>2</v>
      </c>
      <c r="C33" s="25" t="s">
        <v>45</v>
      </c>
      <c r="D33" s="25" t="s">
        <v>73</v>
      </c>
      <c r="E33" s="29">
        <v>0</v>
      </c>
      <c r="F33" s="29">
        <v>0</v>
      </c>
      <c r="G33" s="30">
        <v>0</v>
      </c>
    </row>
    <row r="34" spans="1:7" s="7" customFormat="1" ht="30" customHeight="1">
      <c r="A34" s="24" t="s">
        <v>74</v>
      </c>
      <c r="B34" s="25" t="s">
        <v>2</v>
      </c>
      <c r="C34" s="25" t="s">
        <v>45</v>
      </c>
      <c r="D34" s="25" t="s">
        <v>75</v>
      </c>
      <c r="E34" s="29">
        <v>0</v>
      </c>
      <c r="F34" s="29">
        <v>0</v>
      </c>
      <c r="G34" s="30">
        <v>0</v>
      </c>
    </row>
    <row r="35" spans="1:7" s="10" customFormat="1" ht="15">
      <c r="A35" s="22" t="s">
        <v>22</v>
      </c>
      <c r="B35" s="23" t="s">
        <v>2</v>
      </c>
      <c r="C35" s="23" t="s">
        <v>21</v>
      </c>
      <c r="D35" s="23" t="s">
        <v>0</v>
      </c>
      <c r="E35" s="28">
        <v>142.5</v>
      </c>
      <c r="F35" s="28">
        <v>47.09</v>
      </c>
      <c r="G35" s="31">
        <f t="shared" si="0"/>
        <v>0.3304561403508772</v>
      </c>
    </row>
    <row r="36" spans="1:7" s="10" customFormat="1" ht="27.75">
      <c r="A36" s="22" t="s">
        <v>20</v>
      </c>
      <c r="B36" s="23" t="s">
        <v>2</v>
      </c>
      <c r="C36" s="23" t="s">
        <v>19</v>
      </c>
      <c r="D36" s="23" t="s">
        <v>0</v>
      </c>
      <c r="E36" s="28">
        <v>0</v>
      </c>
      <c r="F36" s="28">
        <v>0</v>
      </c>
      <c r="G36" s="31">
        <v>0</v>
      </c>
    </row>
    <row r="37" spans="1:7" s="10" customFormat="1" ht="15">
      <c r="A37" s="22" t="s">
        <v>18</v>
      </c>
      <c r="B37" s="23" t="s">
        <v>2</v>
      </c>
      <c r="C37" s="23" t="s">
        <v>13</v>
      </c>
      <c r="D37" s="23" t="s">
        <v>0</v>
      </c>
      <c r="E37" s="28">
        <f>E38+E39+E40+E41</f>
        <v>972.2</v>
      </c>
      <c r="F37" s="28">
        <f>F38+F39+F40+F41</f>
        <v>259.44</v>
      </c>
      <c r="G37" s="31">
        <f t="shared" si="0"/>
        <v>0.2668586710553384</v>
      </c>
    </row>
    <row r="38" spans="1:7" s="7" customFormat="1" ht="27.75">
      <c r="A38" s="24" t="s">
        <v>17</v>
      </c>
      <c r="B38" s="25" t="s">
        <v>2</v>
      </c>
      <c r="C38" s="25" t="s">
        <v>13</v>
      </c>
      <c r="D38" s="25" t="s">
        <v>76</v>
      </c>
      <c r="E38" s="29">
        <v>0</v>
      </c>
      <c r="F38" s="29">
        <v>0</v>
      </c>
      <c r="G38" s="30">
        <v>0</v>
      </c>
    </row>
    <row r="39" spans="1:7" s="7" customFormat="1" ht="45" customHeight="1">
      <c r="A39" s="24" t="s">
        <v>16</v>
      </c>
      <c r="B39" s="25" t="s">
        <v>2</v>
      </c>
      <c r="C39" s="25" t="s">
        <v>13</v>
      </c>
      <c r="D39" s="25" t="s">
        <v>77</v>
      </c>
      <c r="E39" s="29">
        <v>0</v>
      </c>
      <c r="F39" s="29">
        <v>0</v>
      </c>
      <c r="G39" s="30">
        <v>0</v>
      </c>
    </row>
    <row r="40" spans="1:7" s="7" customFormat="1" ht="27.75">
      <c r="A40" s="24" t="s">
        <v>15</v>
      </c>
      <c r="B40" s="25" t="s">
        <v>2</v>
      </c>
      <c r="C40" s="25" t="s">
        <v>13</v>
      </c>
      <c r="D40" s="25" t="s">
        <v>78</v>
      </c>
      <c r="E40" s="29">
        <v>0</v>
      </c>
      <c r="F40" s="29">
        <v>0</v>
      </c>
      <c r="G40" s="30">
        <v>0</v>
      </c>
    </row>
    <row r="41" spans="1:7" s="7" customFormat="1" ht="15.75" customHeight="1">
      <c r="A41" s="24" t="s">
        <v>14</v>
      </c>
      <c r="B41" s="25" t="s">
        <v>2</v>
      </c>
      <c r="C41" s="25" t="s">
        <v>13</v>
      </c>
      <c r="D41" s="25" t="s">
        <v>79</v>
      </c>
      <c r="E41" s="29">
        <v>972.2</v>
      </c>
      <c r="F41" s="29">
        <v>259.44</v>
      </c>
      <c r="G41" s="30">
        <f t="shared" si="0"/>
        <v>0.2668586710553384</v>
      </c>
    </row>
    <row r="42" spans="1:7" s="10" customFormat="1" ht="15">
      <c r="A42" s="22" t="s">
        <v>105</v>
      </c>
      <c r="B42" s="23" t="s">
        <v>2</v>
      </c>
      <c r="C42" s="23" t="s">
        <v>106</v>
      </c>
      <c r="D42" s="23" t="s">
        <v>0</v>
      </c>
      <c r="E42" s="28">
        <f>E43+E44+E45</f>
        <v>245.4</v>
      </c>
      <c r="F42" s="28">
        <f>F43+F44+F45</f>
        <v>209</v>
      </c>
      <c r="G42" s="31">
        <f>F42/E42</f>
        <v>0.8516707416462918</v>
      </c>
    </row>
    <row r="43" spans="1:7" s="10" customFormat="1" ht="27.75">
      <c r="A43" s="24" t="s">
        <v>42</v>
      </c>
      <c r="B43" s="25" t="s">
        <v>2</v>
      </c>
      <c r="C43" s="25" t="s">
        <v>106</v>
      </c>
      <c r="D43" s="25" t="s">
        <v>107</v>
      </c>
      <c r="E43" s="29">
        <v>0</v>
      </c>
      <c r="F43" s="29">
        <v>0</v>
      </c>
      <c r="G43" s="30">
        <v>0</v>
      </c>
    </row>
    <row r="44" spans="1:7" s="10" customFormat="1" ht="42" customHeight="1">
      <c r="A44" s="24" t="s">
        <v>80</v>
      </c>
      <c r="B44" s="25" t="s">
        <v>2</v>
      </c>
      <c r="C44" s="25" t="s">
        <v>106</v>
      </c>
      <c r="D44" s="25" t="s">
        <v>81</v>
      </c>
      <c r="E44" s="29">
        <v>240</v>
      </c>
      <c r="F44" s="29">
        <v>209</v>
      </c>
      <c r="G44" s="30">
        <f t="shared" si="0"/>
        <v>0.8708333333333333</v>
      </c>
    </row>
    <row r="45" spans="1:7" s="10" customFormat="1" ht="27.75" customHeight="1">
      <c r="A45" s="24" t="s">
        <v>82</v>
      </c>
      <c r="B45" s="25" t="s">
        <v>2</v>
      </c>
      <c r="C45" s="25" t="s">
        <v>106</v>
      </c>
      <c r="D45" s="25" t="s">
        <v>83</v>
      </c>
      <c r="E45" s="29">
        <v>5.4</v>
      </c>
      <c r="F45" s="29">
        <v>0</v>
      </c>
      <c r="G45" s="30">
        <v>0</v>
      </c>
    </row>
    <row r="46" spans="1:7" s="40" customFormat="1" ht="27.75">
      <c r="A46" s="39" t="s">
        <v>108</v>
      </c>
      <c r="B46" s="41">
        <v>954</v>
      </c>
      <c r="C46" s="23" t="s">
        <v>109</v>
      </c>
      <c r="D46" s="41"/>
      <c r="E46" s="28">
        <v>760.5</v>
      </c>
      <c r="F46" s="28">
        <v>617.75</v>
      </c>
      <c r="G46" s="31">
        <f>F46/E46</f>
        <v>0.8122945430637738</v>
      </c>
    </row>
    <row r="47" spans="1:7" s="10" customFormat="1" ht="15">
      <c r="A47" s="22" t="s">
        <v>12</v>
      </c>
      <c r="B47" s="23" t="s">
        <v>2</v>
      </c>
      <c r="C47" s="23" t="s">
        <v>11</v>
      </c>
      <c r="D47" s="23"/>
      <c r="E47" s="28">
        <v>107</v>
      </c>
      <c r="F47" s="28">
        <v>86.58</v>
      </c>
      <c r="G47" s="31">
        <f t="shared" si="0"/>
        <v>0.8091588785046728</v>
      </c>
    </row>
    <row r="48" spans="1:7" s="10" customFormat="1" ht="15">
      <c r="A48" s="22" t="s">
        <v>10</v>
      </c>
      <c r="B48" s="23" t="s">
        <v>2</v>
      </c>
      <c r="C48" s="23" t="s">
        <v>6</v>
      </c>
      <c r="D48" s="23" t="s">
        <v>0</v>
      </c>
      <c r="E48" s="28">
        <f>E49+E50</f>
        <v>4432.2</v>
      </c>
      <c r="F48" s="28">
        <f>F49+F50</f>
        <v>4207.08</v>
      </c>
      <c r="G48" s="31">
        <f t="shared" si="0"/>
        <v>0.9492080682279681</v>
      </c>
    </row>
    <row r="49" spans="1:7" s="7" customFormat="1" ht="27.75">
      <c r="A49" s="24" t="s">
        <v>9</v>
      </c>
      <c r="B49" s="25" t="s">
        <v>2</v>
      </c>
      <c r="C49" s="25" t="s">
        <v>6</v>
      </c>
      <c r="D49" s="25" t="s">
        <v>84</v>
      </c>
      <c r="E49" s="29">
        <v>3543.1</v>
      </c>
      <c r="F49" s="29">
        <v>3441.88</v>
      </c>
      <c r="G49" s="30">
        <f t="shared" si="0"/>
        <v>0.9714317970139145</v>
      </c>
    </row>
    <row r="50" spans="1:7" s="7" customFormat="1" ht="27.75">
      <c r="A50" s="24" t="s">
        <v>8</v>
      </c>
      <c r="B50" s="25" t="s">
        <v>2</v>
      </c>
      <c r="C50" s="25" t="s">
        <v>6</v>
      </c>
      <c r="D50" s="25" t="s">
        <v>85</v>
      </c>
      <c r="E50" s="29">
        <v>889.1</v>
      </c>
      <c r="F50" s="29">
        <v>765.2</v>
      </c>
      <c r="G50" s="30">
        <f t="shared" si="0"/>
        <v>0.8606455966707908</v>
      </c>
    </row>
    <row r="51" spans="1:7" s="10" customFormat="1" ht="15">
      <c r="A51" s="22" t="s">
        <v>5</v>
      </c>
      <c r="B51" s="23" t="s">
        <v>2</v>
      </c>
      <c r="C51" s="23" t="s">
        <v>4</v>
      </c>
      <c r="D51" s="23" t="s">
        <v>0</v>
      </c>
      <c r="E51" s="28">
        <v>132</v>
      </c>
      <c r="F51" s="28">
        <v>111</v>
      </c>
      <c r="G51" s="31">
        <f t="shared" si="0"/>
        <v>0.8409090909090909</v>
      </c>
    </row>
    <row r="52" spans="1:7" s="10" customFormat="1" ht="15">
      <c r="A52" s="22" t="s">
        <v>112</v>
      </c>
      <c r="B52" s="23" t="s">
        <v>2</v>
      </c>
      <c r="C52" s="23" t="s">
        <v>113</v>
      </c>
      <c r="D52" s="23"/>
      <c r="E52" s="28">
        <v>3.2</v>
      </c>
      <c r="F52" s="28">
        <v>3.18</v>
      </c>
      <c r="G52" s="31">
        <f t="shared" si="0"/>
        <v>0.99375</v>
      </c>
    </row>
    <row r="53" spans="1:7" s="10" customFormat="1" ht="27.75">
      <c r="A53" s="22" t="s">
        <v>111</v>
      </c>
      <c r="B53" s="23" t="s">
        <v>2</v>
      </c>
      <c r="C53" s="23" t="s">
        <v>110</v>
      </c>
      <c r="D53" s="23" t="s">
        <v>0</v>
      </c>
      <c r="E53" s="28">
        <v>271</v>
      </c>
      <c r="F53" s="28">
        <v>267.08</v>
      </c>
      <c r="G53" s="31">
        <f t="shared" si="0"/>
        <v>0.9855350553505534</v>
      </c>
    </row>
    <row r="54" spans="1:7" s="10" customFormat="1" ht="15">
      <c r="A54" s="22" t="s">
        <v>3</v>
      </c>
      <c r="B54" s="23" t="s">
        <v>2</v>
      </c>
      <c r="C54" s="23" t="s">
        <v>1</v>
      </c>
      <c r="D54" s="23" t="s">
        <v>0</v>
      </c>
      <c r="E54" s="28">
        <v>241.5</v>
      </c>
      <c r="F54" s="28">
        <v>240.12</v>
      </c>
      <c r="G54" s="31">
        <f t="shared" si="0"/>
        <v>0.9942857142857143</v>
      </c>
    </row>
    <row r="55" spans="1:7" s="10" customFormat="1" ht="15">
      <c r="A55" s="22" t="s">
        <v>43</v>
      </c>
      <c r="B55" s="23" t="s">
        <v>44</v>
      </c>
      <c r="C55" s="23"/>
      <c r="D55" s="23"/>
      <c r="E55" s="28">
        <v>259.3</v>
      </c>
      <c r="F55" s="28">
        <v>249.38</v>
      </c>
      <c r="G55" s="31">
        <f t="shared" si="0"/>
        <v>0.9617431546471268</v>
      </c>
    </row>
    <row r="56" spans="1:7" s="10" customFormat="1" ht="27" customHeight="1">
      <c r="A56" s="22" t="s">
        <v>99</v>
      </c>
      <c r="B56" s="23" t="s">
        <v>2</v>
      </c>
      <c r="C56" s="23" t="s">
        <v>13</v>
      </c>
      <c r="D56" s="23"/>
      <c r="E56" s="28">
        <v>2242</v>
      </c>
      <c r="F56" s="28">
        <v>2122.74</v>
      </c>
      <c r="G56" s="31">
        <f t="shared" si="0"/>
        <v>0.9468064228367528</v>
      </c>
    </row>
    <row r="57" spans="1:7" s="10" customFormat="1" ht="15">
      <c r="A57" s="22" t="s">
        <v>91</v>
      </c>
      <c r="B57" s="23" t="s">
        <v>0</v>
      </c>
      <c r="C57" s="23" t="s">
        <v>0</v>
      </c>
      <c r="D57" s="23" t="s">
        <v>0</v>
      </c>
      <c r="E57" s="27">
        <f>E8+E15+E55+E56</f>
        <v>15864.8</v>
      </c>
      <c r="F57" s="27">
        <f>F8+F15+F55+F56</f>
        <v>14147.4</v>
      </c>
      <c r="G57" s="31">
        <f t="shared" si="0"/>
        <v>0.8917477686450507</v>
      </c>
    </row>
    <row r="58" spans="1:7" s="10" customFormat="1" ht="15">
      <c r="A58" s="14"/>
      <c r="B58" s="15"/>
      <c r="C58" s="15"/>
      <c r="D58" s="15"/>
      <c r="E58" s="15"/>
      <c r="F58" s="16"/>
      <c r="G58" s="17"/>
    </row>
    <row r="59" spans="1:7" s="10" customFormat="1" ht="15">
      <c r="A59" s="14"/>
      <c r="B59" s="15"/>
      <c r="C59" s="15"/>
      <c r="D59" s="15"/>
      <c r="E59" s="15"/>
      <c r="F59" s="16"/>
      <c r="G59" s="17"/>
    </row>
    <row r="60" spans="1:7" s="10" customFormat="1" ht="15">
      <c r="A60" s="34" t="s">
        <v>92</v>
      </c>
      <c r="B60" s="35"/>
      <c r="C60" s="35"/>
      <c r="D60" s="35"/>
      <c r="E60" s="36">
        <v>23</v>
      </c>
      <c r="F60" s="16"/>
      <c r="G60" s="17"/>
    </row>
    <row r="61" spans="1:7" s="10" customFormat="1" ht="15">
      <c r="A61" s="34" t="s">
        <v>93</v>
      </c>
      <c r="B61" s="35"/>
      <c r="C61" s="35"/>
      <c r="D61" s="35"/>
      <c r="E61" s="36">
        <f>F9+F12+F11+F17+F18+F55</f>
        <v>5265.35</v>
      </c>
      <c r="F61" s="16"/>
      <c r="G61" s="17"/>
    </row>
    <row r="62" spans="1:7" s="10" customFormat="1" ht="15" customHeight="1">
      <c r="A62" s="47" t="s">
        <v>94</v>
      </c>
      <c r="B62" s="47"/>
      <c r="C62" s="47"/>
      <c r="D62" s="47"/>
      <c r="E62" s="36"/>
      <c r="F62" s="16"/>
      <c r="G62" s="17"/>
    </row>
    <row r="63" spans="1:7" s="10" customFormat="1" ht="15" customHeight="1">
      <c r="A63" s="37"/>
      <c r="B63" s="37"/>
      <c r="C63" s="37"/>
      <c r="D63" s="37"/>
      <c r="E63" s="36"/>
      <c r="F63" s="16"/>
      <c r="G63" s="17"/>
    </row>
    <row r="64" spans="1:7" s="10" customFormat="1" ht="15">
      <c r="A64" s="14"/>
      <c r="B64" s="15"/>
      <c r="C64" s="15"/>
      <c r="D64" s="15"/>
      <c r="E64" s="15"/>
      <c r="F64" s="16"/>
      <c r="G64" s="17"/>
    </row>
    <row r="65" spans="1:7" ht="15">
      <c r="A65" s="18"/>
      <c r="B65" s="19"/>
      <c r="C65" s="19"/>
      <c r="D65" s="19"/>
      <c r="E65" s="19"/>
      <c r="F65" s="20"/>
      <c r="G65" s="32"/>
    </row>
    <row r="66" spans="1:7" ht="12.75" customHeight="1">
      <c r="A66" s="53" t="s">
        <v>48</v>
      </c>
      <c r="B66" s="53"/>
      <c r="C66" s="51" t="s">
        <v>90</v>
      </c>
      <c r="D66" s="51"/>
      <c r="E66" s="51"/>
      <c r="F66" s="51"/>
      <c r="G66" s="51"/>
    </row>
    <row r="67" spans="1:7" ht="13.5">
      <c r="A67" s="1"/>
      <c r="B67" s="1"/>
      <c r="C67" s="8"/>
      <c r="D67" s="8"/>
      <c r="E67" s="26"/>
      <c r="F67" s="11"/>
      <c r="G67" s="33"/>
    </row>
    <row r="68" spans="1:7" ht="12.75" customHeight="1">
      <c r="A68" s="1"/>
      <c r="B68" s="1"/>
      <c r="C68" s="48"/>
      <c r="D68" s="48"/>
      <c r="E68" s="48"/>
      <c r="F68" s="48"/>
      <c r="G68" s="48"/>
    </row>
    <row r="69" spans="1:6" ht="13.5">
      <c r="A69" s="6"/>
      <c r="B69" s="5"/>
      <c r="C69" s="12"/>
      <c r="D69" s="12"/>
      <c r="E69" s="5"/>
      <c r="F69" s="13"/>
    </row>
    <row r="70" spans="1:5" ht="13.5">
      <c r="A70" s="6"/>
      <c r="B70" s="5"/>
      <c r="C70" s="5"/>
      <c r="D70" s="5"/>
      <c r="E70" s="5"/>
    </row>
    <row r="71" spans="1:5" ht="13.5">
      <c r="A71" s="6"/>
      <c r="B71" s="5"/>
      <c r="C71" s="5"/>
      <c r="D71" s="5"/>
      <c r="E71" s="5"/>
    </row>
  </sheetData>
  <sheetProtection/>
  <mergeCells count="14">
    <mergeCell ref="C68:G68"/>
    <mergeCell ref="E6:E7"/>
    <mergeCell ref="C6:C7"/>
    <mergeCell ref="D6:D7"/>
    <mergeCell ref="C66:G66"/>
    <mergeCell ref="A4:G4"/>
    <mergeCell ref="A66:B66"/>
    <mergeCell ref="A6:A7"/>
    <mergeCell ref="B6:B7"/>
    <mergeCell ref="C2:G2"/>
    <mergeCell ref="A1:G1"/>
    <mergeCell ref="F6:F7"/>
    <mergeCell ref="G6:G7"/>
    <mergeCell ref="A62:D62"/>
  </mergeCells>
  <printOptions/>
  <pageMargins left="0.6299212598425197" right="0.6299212598425197" top="0.5511811023622047" bottom="0.551181102362204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u840w</dc:creator>
  <cp:keywords/>
  <dc:description/>
  <cp:lastModifiedBy>мамо</cp:lastModifiedBy>
  <cp:lastPrinted>2017-04-26T11:37:09Z</cp:lastPrinted>
  <dcterms:created xsi:type="dcterms:W3CDTF">2013-07-22T10:38:54Z</dcterms:created>
  <dcterms:modified xsi:type="dcterms:W3CDTF">2017-04-26T11:44:31Z</dcterms:modified>
  <cp:category/>
  <cp:version/>
  <cp:contentType/>
  <cp:contentStatus/>
</cp:coreProperties>
</file>