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35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<sst xmlns="http://schemas.openxmlformats.org/spreadsheetml/2006/main" count="362" uniqueCount="283">
  <si>
    <t>Номер</t>
  </si>
  <si>
    <t>Наименование</t>
  </si>
  <si>
    <t>1.</t>
  </si>
  <si>
    <t>МЕСТНАЯ АДМИНИСТРАЦИЯ МУНИЦИПАЛЬНОГО ОБРАЗОВАНИЯ МУНИЦИПАЛЬНЫЙ ОКРУГ № 54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</si>
  <si>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</si>
  <si>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</si>
  <si>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</si>
  <si>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Глава МО</t>
  </si>
  <si>
    <t>1.1.1.1.</t>
  </si>
  <si>
    <t>Заработная плата</t>
  </si>
  <si>
    <t>1.1.1.2.</t>
  </si>
  <si>
    <t>Начисления на выплаты по оплате труда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</si>
  <si>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</si>
  <si>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</si>
  <si>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</si>
  <si>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Функционирование должностных лиц из числа депутатов</t>
  </si>
  <si>
    <t>1.2.1.1.</t>
  </si>
  <si>
    <t>1.2.1.2.</t>
  </si>
  <si>
    <t>1.2.2.</t>
  </si>
  <si>
    <t>Компенсация депутатам, осуществляющих свою деятельность на непостоянной основе</t>
  </si>
  <si>
    <t>1.2.2.1.</t>
  </si>
  <si>
    <t>Прочие работы, услуги</t>
  </si>
  <si>
    <t>1.2.3.</t>
  </si>
  <si>
    <t>Центральный аппарат</t>
  </si>
  <si>
    <t>1.2.3.1.</t>
  </si>
  <si>
    <t>1.2.3.2.</t>
  </si>
  <si>
    <t>1.2.3.3.</t>
  </si>
  <si>
    <t>Услуги связи</t>
  </si>
  <si>
    <t>1.2.3.4.</t>
  </si>
  <si>
    <t>Транспортные услуги</t>
  </si>
  <si>
    <t>1.2.3.5.</t>
  </si>
  <si>
    <t>Коммунальные услуги</t>
  </si>
  <si>
    <t>1.2.3.6.</t>
  </si>
  <si>
    <t>Работы, услуги по содержанию имущества</t>
  </si>
  <si>
    <t>1.2.3.7.</t>
  </si>
  <si>
    <t>1.2.3.8.</t>
  </si>
  <si>
    <t>Прочие расходы</t>
  </si>
  <si>
    <t>1.2.3.9.</t>
  </si>
  <si>
    <t>Увеличение стоимости основных средств</t>
  </si>
  <si>
    <t>1.2.3.10.</t>
  </si>
  <si>
    <t>Увеличение стоимости материальных запасов</t>
  </si>
  <si>
    <t>1.3.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</si>
  <si>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</si>
  <si>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1.3.1.</t>
  </si>
  <si>
    <t>Глава МА МО</t>
  </si>
  <si>
    <t>1.3.1.1.</t>
  </si>
  <si>
    <t>1.3.1.2.</t>
  </si>
  <si>
    <t>1.3.2.</t>
  </si>
  <si>
    <t>1.3.2.1.</t>
  </si>
  <si>
    <t>1.3.2.2.</t>
  </si>
  <si>
    <t>Прочие выплаты</t>
  </si>
  <si>
    <t>1.3.2.3.</t>
  </si>
  <si>
    <t>1.3.2.4.</t>
  </si>
  <si>
    <t>1.3.2.5.</t>
  </si>
  <si>
    <t>1.3.2.6.</t>
  </si>
  <si>
    <t>1.3.2.7.</t>
  </si>
  <si>
    <t>1.3.2.8.</t>
  </si>
  <si>
    <t>1.3.2.9.</t>
  </si>
  <si>
    <t>1.3.2.10.</t>
  </si>
  <si>
    <t>1.3.2.11.</t>
  </si>
  <si>
    <t>1.3.3.</t>
  </si>
  <si>
    <t>Составление административных протоколов</t>
  </si>
  <si>
    <t>1.3.3.4.</t>
  </si>
  <si>
    <t>1.3.3.5.</t>
  </si>
  <si>
    <t>1.3.3.6.</t>
  </si>
  <si>
    <t>1.3.3.7.</t>
  </si>
  <si>
    <t>1.4.</t>
  </si>
  <si>
    <t>Резервные фонды</t>
  </si>
  <si>
    <t>1.4.1.</t>
  </si>
  <si>
    <t>Резервный фонд</t>
  </si>
  <si>
    <t>1.4.1.1.</t>
  </si>
  <si>
    <t>1.5.</t>
  </si>
  <si>
    <t>Другие общегосударственные вопросы</t>
  </si>
  <si>
    <t>1.5.1.</t>
  </si>
  <si>
    <t>Поддержка деятельности граждан, общественных объединений, участвующих в охране общественного порядка</t>
  </si>
  <si>
    <t>1.5.1.1.</t>
  </si>
  <si>
    <t>1.5.1.2.</t>
  </si>
  <si>
    <t>1.5.2.</t>
  </si>
  <si>
    <t>Поддержка Совета МО</t>
  </si>
  <si>
    <t>1.5.2.1.</t>
  </si>
  <si>
    <t>1.6.</t>
  </si>
  <si>
    <t>Защита населения и территории от чрезвычайных ситуаций природного и техногенного характера, гражданская оборона</t>
  </si>
  <si>
    <t>1.6.1.</t>
  </si>
  <si>
    <t>Защита населения от ЧС</t>
  </si>
  <si>
    <t>1.6.1.1.</t>
  </si>
  <si>
    <t>1.6.1.2.</t>
  </si>
  <si>
    <t>1.6.1.3.</t>
  </si>
  <si>
    <t>1.6.1.4.</t>
  </si>
  <si>
    <t>1.7.</t>
  </si>
  <si>
    <t>Другие вопросы в области национальной экономики</t>
  </si>
  <si>
    <t>1.7.1.</t>
  </si>
  <si>
    <t>Национальная экономика</t>
  </si>
  <si>
    <t>1.7.1.1.</t>
  </si>
  <si>
    <t>1.8.</t>
  </si>
  <si>
    <t>Благоустройство</t>
  </si>
  <si>
    <t>1.8.1.</t>
  </si>
  <si>
    <t>Текущий ремонт придомовых территорий</t>
  </si>
  <si>
    <t>1.8.1.1.</t>
  </si>
  <si>
    <t>1.8.2.</t>
  </si>
  <si>
    <t>Установка, содержание и ремонт ограждений газонов</t>
  </si>
  <si>
    <t>1.8.2.1.</t>
  </si>
  <si>
    <t>1.8.2.2.</t>
  </si>
  <si>
    <t>1.8.2.3.</t>
  </si>
  <si>
    <t>1.8.3.</t>
  </si>
  <si>
    <t>Обеспечение санитарного благополучия населения</t>
  </si>
  <si>
    <t>1.8.3.1.</t>
  </si>
  <si>
    <t>1.8.3.2.</t>
  </si>
  <si>
    <t>1.8.4.</t>
  </si>
  <si>
    <t>Озеленение территории</t>
  </si>
  <si>
    <t>1.8.4.1.</t>
  </si>
  <si>
    <t>1.8.5.</t>
  </si>
  <si>
    <t>Создание зон отдыха,обустройство и  содержание детских спортивных площадок</t>
  </si>
  <si>
    <t>1.8.5.1.</t>
  </si>
  <si>
    <t>1.8.5.2.</t>
  </si>
  <si>
    <t>1.9.</t>
  </si>
  <si>
    <t>Молодежная политика и оздоровление детей</t>
  </si>
  <si>
    <t>1.9.1.</t>
  </si>
  <si>
    <t>Молодежная политика</t>
  </si>
  <si>
    <t>1.9.1.1.</t>
  </si>
  <si>
    <t>1.9.1.2.</t>
  </si>
  <si>
    <t>1.9.1.3.</t>
  </si>
  <si>
    <t>1.10.</t>
  </si>
  <si>
    <t>Культура</t>
  </si>
  <si>
    <t>1.10.1.</t>
  </si>
  <si>
    <t>Зрелищные мероприятия</t>
  </si>
  <si>
    <t>1.10.1.1.</t>
  </si>
  <si>
    <t>1.10.1.2.</t>
  </si>
  <si>
    <t>1.10.1.3.</t>
  </si>
  <si>
    <t>1.11.</t>
  </si>
  <si>
    <t>Охрана семьи и детства</t>
  </si>
  <si>
    <t>1.11.1.</t>
  </si>
  <si>
    <t>Содержание органов опеки и попечительства</t>
  </si>
  <si>
    <t>1.11.1.1.</t>
  </si>
  <si>
    <t>1.11.1.2.</t>
  </si>
  <si>
    <t>1.11.1.3.</t>
  </si>
  <si>
    <t>1.11.1.4.</t>
  </si>
  <si>
    <t>1.11.1.5.</t>
  </si>
  <si>
    <t>1.11.1.6.</t>
  </si>
  <si>
    <t>1.11.1.7.</t>
  </si>
  <si>
    <t>1.11.2.</t>
  </si>
  <si>
    <t>Содержание ребенка в семье опекуна и приемной семье</t>
  </si>
  <si>
    <t>1.11.2.1.</t>
  </si>
  <si>
    <t>Пособия по социальной помощи населению</t>
  </si>
  <si>
    <t>1.11.3.</t>
  </si>
  <si>
    <t>Вознаграждение приемным родителям</t>
  </si>
  <si>
    <t>1.11.3.1.</t>
  </si>
  <si>
    <t>1.12.</t>
  </si>
  <si>
    <t>Другие вопросы в области социальной политики</t>
  </si>
  <si>
    <t>1.12.1.</t>
  </si>
  <si>
    <t>Социальная политика</t>
  </si>
  <si>
    <t>1.12.1.1.</t>
  </si>
  <si>
    <t>1.12.1.2.</t>
  </si>
  <si>
    <t>1.13.</t>
  </si>
  <si>
    <t>Физическая культура</t>
  </si>
  <si>
    <t>1.13.1.</t>
  </si>
  <si>
    <t>Физическая культура и спорт</t>
  </si>
  <si>
    <t>1.13.1.1.</t>
  </si>
  <si>
    <t>1.13.1.2.</t>
  </si>
  <si>
    <t>1.13.1.3.</t>
  </si>
  <si>
    <t>1.14.</t>
  </si>
  <si>
    <t>Периодическая печать и издательства</t>
  </si>
  <si>
    <t>1.14.1.</t>
  </si>
  <si>
    <t>Средства массовой информации</t>
  </si>
  <si>
    <t>1.14.1.1.</t>
  </si>
  <si>
    <t>1.14.1.2.</t>
  </si>
  <si>
    <t>1.14.1.3.</t>
  </si>
  <si>
    <t xml:space="preserve">                                                      Итого:</t>
  </si>
  <si>
    <t xml:space="preserve"> </t>
  </si>
  <si>
    <t>А.А.Кошелев</t>
  </si>
  <si>
    <t>К.Е.Спиридонов</t>
  </si>
  <si>
    <t>тыс.руб.</t>
  </si>
  <si>
    <t>Приложение №2</t>
  </si>
  <si>
    <t>Численный состав служащих ОМСУ</t>
  </si>
  <si>
    <t>чел.</t>
  </si>
  <si>
    <t>Фонд заработной платы служащих ОМСУ</t>
  </si>
  <si>
    <t>тыс. руб.</t>
  </si>
  <si>
    <t>Расходы на содержание ОМСУ составили</t>
  </si>
  <si>
    <t>Заместитель главы местной администрации</t>
  </si>
  <si>
    <t>Исполнитель</t>
  </si>
  <si>
    <t>Утверждено на 2011 год</t>
  </si>
  <si>
    <t>Исполнено на 01.10.2011</t>
  </si>
  <si>
    <t>%</t>
  </si>
  <si>
    <t>Расходы местного бюджета муниципального образования МО №54 за 9 месяцев 2011 года</t>
  </si>
  <si>
    <t>Заместитель главы местной администрации:</t>
  </si>
  <si>
    <t>Исполнитель:</t>
  </si>
  <si>
    <t xml:space="preserve">                                                                                   Итого:</t>
  </si>
  <si>
    <t/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</si>
  <si>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</si>
  <si>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2 02 03027 03 0200 151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</si>
  <si>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</si>
  <si>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2 02 03027 03 0100 151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</si>
  <si>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</si>
  <si>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</si>
  <si>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</si>
  <si>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2 02 03027 00 0000 151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</si>
  <si>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</si>
  <si>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</si>
  <si>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</si>
  <si>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</si>
  <si>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</si>
  <si>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 xml:space="preserve">Субвенции местным бюджетам на выполнение передаваемых полномочий субъектов Российской Федерации 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</si>
  <si>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</si>
  <si>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</si>
  <si>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</si>
  <si>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</si>
  <si>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</si>
  <si>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</si>
  <si>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</si>
  <si>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</si>
  <si>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</si>
  <si>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</si>
  <si>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</si>
  <si>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</si>
  <si>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1 16 90030 03 0200 140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</si>
  <si>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</si>
  <si>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</si>
  <si>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</si>
  <si>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</si>
  <si>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</si>
  <si>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</si>
  <si>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ШТРАФЫ, САНКЦИИ, ВОЗМЕЩЕНИЕ УЩЕРБА</t>
  </si>
  <si>
    <t>1 16 00000 00 0000 000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</si>
  <si>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</t>
  </si>
  <si>
    <t>1 13 03030 03 0000 130</t>
  </si>
  <si>
    <t>Прочие доходы от оказания платных услуг и компенсации затрат государства</t>
  </si>
  <si>
    <t>1 13 03000 00 0000 130</t>
  </si>
  <si>
    <t>ДОХОДЫ ОТ ОКАЗАНИЯ ПЛАТНЫХ УСЛУГ И КОМПЕНСАЦИИ ЗАТРАТ ГОСУДАРСТВА</t>
  </si>
  <si>
    <t>1 13 00000 00 0000 000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</si>
  <si>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</t>
  </si>
  <si>
    <t>1 11 09043 03 0000 120</t>
  </si>
  <si>
    <t>1 11 09040 00 0000 120</t>
  </si>
  <si>
    <t>1 11 09000 00 0000 120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</si>
  <si>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</si>
  <si>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</si>
  <si>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</si>
  <si>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</si>
  <si>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Платежи от государственных и муниципальных унитарных предприятий</t>
  </si>
  <si>
    <t>1 11 07000 00 0000 120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</si>
  <si>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</si>
  <si>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</si>
  <si>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Налог с имущества, переходящего в порядке наследования или дарения</t>
  </si>
  <si>
    <t>1 09 04040 01 0000 110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</si>
  <si>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</si>
  <si>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</si>
  <si>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</si>
  <si>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</si>
  <si>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</si>
  <si>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</si>
  <si>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</si>
  <si>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</si>
  <si>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</si>
  <si>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</si>
  <si>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</si>
  <si>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</si>
  <si>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Единый налог на вмененный доход для отдельных видов деятельности</t>
  </si>
  <si>
    <t>1 05 02010 02 0000 110</t>
  </si>
  <si>
    <t>1 05 02000 00 0000 110</t>
  </si>
  <si>
    <t>Минимальный налог, зачисляемый в бюджеты субъектов Российской Федерации</t>
  </si>
  <si>
    <t>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</si>
  <si>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</si>
  <si>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</si>
  <si>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</si>
  <si>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</si>
  <si>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1 05 01020 00 0000 110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</si>
  <si>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</si>
  <si>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1 05 01012 01 0000 110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</si>
  <si>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</si>
  <si>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</si>
  <si>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1 05 01010 00 0000 110</t>
  </si>
  <si>
    <t>Налог, взимаемый в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</si>
  <si>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</si>
  <si>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</si>
  <si>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</si>
  <si>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</si>
  <si>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</si>
  <si>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</si>
  <si>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Код источника доходов</t>
  </si>
  <si>
    <t>Приложение №1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</si>
  <si>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</si>
  <si>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</si>
  <si>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</si>
  <si>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Доходы местного бюджета муниципального образования МО №54 за 9 месяцев 2011 года</t>
  </si>
  <si>
    <t>Утверждено на III квартал 2011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</si>
</sst>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0.0"/>
    <numFmt numFmtId="176" formatCode="0.0%"/>
    <numFmt numFmtId="177" formatCode="#,##0.0"/>
  </numFmts>
  <fonts count="22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1" fillId="0" borderId="10" xfId="0" applyFont="1" applyFill="1" applyBorder="1" applyAlignment="1">
      <alignment wrapText="1"/>
    </xf>
    <xf numFmtId="174" fontId="1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1" fillId="0" borderId="10" xfId="0" applyNumberFormat="1" applyFont="1" applyBorder="1" applyAlignment="1">
      <alignment/>
    </xf>
    <xf numFmtId="174" fontId="1" fillId="0" borderId="0" xfId="0" applyNumberFormat="1" applyFont="1" applyAlignment="1">
      <alignment wrapText="1"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center"/>
    </xf>
    <xf numFmtId="0" fontId="1" fillId="0" borderId="0" xfId="52" applyFont="1">
      <alignment/>
      <protection/>
    </xf>
    <xf numFmtId="175" fontId="1" fillId="0" borderId="0" xfId="52" applyNumberFormat="1" applyFont="1">
      <alignment/>
      <protection/>
    </xf>
    <xf numFmtId="0" fontId="1" fillId="0" borderId="0" xfId="52" applyFont="1" applyAlignment="1">
      <alignment/>
      <protection/>
    </xf>
    <xf numFmtId="174" fontId="1" fillId="0" borderId="0" xfId="0" applyNumberFormat="1" applyFont="1" applyAlignment="1">
      <alignment/>
    </xf>
    <xf numFmtId="174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174" fontId="1" fillId="24" borderId="10" xfId="0" applyNumberFormat="1" applyFont="1" applyFill="1" applyBorder="1" applyAlignment="1">
      <alignment horizontal="center" vertical="center" wrapText="1"/>
    </xf>
    <xf numFmtId="174" fontId="1" fillId="21" borderId="10" xfId="0" applyNumberFormat="1" applyFont="1" applyFill="1" applyBorder="1" applyAlignment="1">
      <alignment horizontal="center" vertical="center" wrapText="1"/>
    </xf>
    <xf numFmtId="176" fontId="1" fillId="21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Alignment="1">
      <alignment wrapText="1"/>
    </xf>
    <xf numFmtId="0" fontId="0" fillId="0" borderId="0" xfId="0" applyAlignment="1">
      <alignment wrapText="1"/>
    </xf>
    <xf numFmtId="17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17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0" fontId="18" fillId="0" borderId="0" xfId="0" applyFont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174" fontId="0" fillId="0" borderId="0" xfId="0" applyNumberFormat="1" applyAlignment="1">
      <alignment horizontal="left" wrapText="1"/>
    </xf>
    <xf numFmtId="176" fontId="0" fillId="0" borderId="0" xfId="0" applyNumberFormat="1" applyAlignment="1">
      <alignment horizontal="right"/>
    </xf>
    <xf numFmtId="0" fontId="1" fillId="0" borderId="0" xfId="52" applyFont="1" applyAlignment="1">
      <alignment horizontal="right"/>
      <protection/>
    </xf>
    <xf numFmtId="174" fontId="1" fillId="0" borderId="0" xfId="52" applyNumberFormat="1" applyFont="1" applyAlignment="1">
      <alignment horizontal="right"/>
      <protection/>
    </xf>
    <xf numFmtId="176" fontId="1" fillId="0" borderId="0" xfId="52" applyNumberFormat="1" applyFont="1" applyAlignment="1">
      <alignment horizontal="right"/>
      <protection/>
    </xf>
    <xf numFmtId="0" fontId="1" fillId="21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6" fontId="1" fillId="0" borderId="0" xfId="52" applyNumberFormat="1" applyFont="1">
      <alignment/>
      <protection/>
    </xf>
    <xf numFmtId="0" fontId="2" fillId="0" borderId="10" xfId="0" applyFont="1" applyFill="1" applyBorder="1" applyAlignment="1">
      <alignment wrapText="1"/>
    </xf>
    <xf numFmtId="174" fontId="2" fillId="0" borderId="10" xfId="0" applyNumberFormat="1" applyFont="1" applyFill="1" applyBorder="1" applyAlignment="1">
      <alignment horizontal="right" wrapText="1"/>
    </xf>
    <xf numFmtId="174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174" fontId="1" fillId="24" borderId="10" xfId="0" applyNumberFormat="1" applyFont="1" applyFill="1" applyBorder="1" applyAlignment="1">
      <alignment horizontal="center" vertical="center" wrapText="1"/>
    </xf>
    <xf numFmtId="176" fontId="0" fillId="21" borderId="10" xfId="0" applyNumberFormat="1" applyFill="1" applyBorder="1" applyAlignment="1">
      <alignment horizontal="center" vertical="center" wrapText="1"/>
    </xf>
    <xf numFmtId="176" fontId="0" fillId="21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0" fillId="21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174" fontId="0" fillId="21" borderId="10" xfId="0" applyNumberFormat="1" applyFill="1" applyBorder="1" applyAlignment="1">
      <alignment horizontal="center" vertical="center" wrapText="1"/>
    </xf>
    <xf numFmtId="174" fontId="18" fillId="0" borderId="0" xfId="0" applyNumberFormat="1" applyFont="1" applyAlignment="1">
      <alignment horizontal="right" wrapText="1"/>
    </xf>
    <xf numFmtId="174" fontId="0" fillId="0" borderId="0" xfId="0" applyNumberFormat="1" applyAlignment="1">
      <alignment horizontal="right"/>
    </xf>
    <xf numFmtId="0" fontId="2" fillId="0" borderId="10" xfId="0" applyFont="1" applyFill="1" applyBorder="1" applyAlignment="1">
      <alignment wrapText="1"/>
    </xf>
    <xf numFmtId="174" fontId="2" fillId="0" borderId="10" xfId="0" applyNumberFormat="1" applyFont="1" applyFill="1" applyBorder="1" applyAlignment="1">
      <alignment horizontal="right" wrapText="1"/>
    </xf>
    <xf numFmtId="174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0" fillId="0" borderId="0" xfId="0" applyNumberFormat="1" applyAlignment="1">
      <alignment horizontal="right"/>
    </xf>
    <xf numFmtId="0" fontId="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0" fontId="1" fillId="0" borderId="0" xfId="52" applyFont="1" applyAlignment="1">
      <alignment horizontal="right"/>
      <protection/>
    </xf>
    <xf numFmtId="0" fontId="1" fillId="0" borderId="0" xfId="0" applyFont="1" applyAlignment="1">
      <alignment horizontal="left"/>
    </xf>
    <xf numFmtId="174" fontId="1" fillId="0" borderId="11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15" zoomScalePageLayoutView="0" workbookViewId="0" topLeftCell="A52">
      <selection activeCell="B64" sqref="B64"/>
    </sheetView>
  </sheetViews>
  <sheetFormatPr defaultColWidth="9.140625" defaultRowHeight="12.75"/>
  <cols>
    <col min="1" max="1" width="20.8515625" style="21" customWidth="1"/>
    <col min="2" max="2" width="33.00390625" style="21" customWidth="1"/>
    <col min="3" max="3" width="12.140625" style="20" customWidth="1"/>
    <col min="4" max="4" width="12.421875" style="48" customWidth="1"/>
    <col min="5" max="5" width="9.140625" style="26" customWidth="1"/>
    <col min="6" max="7" width="11.7109375" style="48" customWidth="1"/>
    <col min="8" max="8" width="9.140625" style="26" customWidth="1"/>
  </cols>
  <sheetData>
    <row r="1" spans="1:8" ht="12.75">
      <c r="A1" s="25"/>
      <c r="B1" s="61" t="s">
        <v>277</v>
      </c>
      <c r="C1" s="61"/>
      <c r="D1" s="61"/>
      <c r="E1" s="61"/>
      <c r="F1" s="61"/>
      <c r="G1" s="61"/>
      <c r="H1" s="61"/>
    </row>
    <row r="2" spans="1:5" ht="12.75">
      <c r="A2" s="25"/>
      <c r="B2" s="28"/>
      <c r="C2" s="52"/>
      <c r="D2" s="52"/>
      <c r="E2" s="28"/>
    </row>
    <row r="3" spans="1:8" ht="15" customHeight="1">
      <c r="A3" s="60" t="s">
        <v>281</v>
      </c>
      <c r="B3" s="60"/>
      <c r="C3" s="60"/>
      <c r="D3" s="60"/>
      <c r="E3" s="60"/>
      <c r="F3" s="60"/>
      <c r="G3" s="60"/>
      <c r="H3" s="60"/>
    </row>
    <row r="4" spans="1:7" ht="12.75">
      <c r="A4" s="25"/>
      <c r="B4" s="25"/>
      <c r="C4" s="24"/>
      <c r="G4" s="48" t="s">
        <v>175</v>
      </c>
    </row>
    <row r="5" spans="1:8" ht="51">
      <c r="A5" s="44" t="s">
        <v>276</v>
      </c>
      <c r="B5" s="44" t="s">
        <v>275</v>
      </c>
      <c r="C5" s="45" t="s">
        <v>179</v>
      </c>
      <c r="D5" s="51" t="s">
        <v>180</v>
      </c>
      <c r="E5" s="46" t="s">
        <v>181</v>
      </c>
      <c r="F5" s="49" t="s">
        <v>282</v>
      </c>
      <c r="G5" s="51" t="s">
        <v>180</v>
      </c>
      <c r="H5" s="47" t="s">
        <v>181</v>
      </c>
    </row>
    <row r="6" spans="1:8" ht="30">
      <c r="A6" s="23" t="s">
        <v>274</v>
      </c>
      <c r="B6" s="23" t="s">
        <v>273</v>
      </c>
      <c r="C6" s="22">
        <v>45680.3</v>
      </c>
      <c r="D6" s="50">
        <f>D7+D19+D25+D35+D22+D32</f>
        <v>34226.70000000001</v>
      </c>
      <c r="E6" s="27">
        <f aca="true" t="shared" si="0" ref="E6:E52">D6/C6</f>
        <v>0.7492660950125111</v>
      </c>
      <c r="F6" s="50">
        <v>29382</v>
      </c>
      <c r="G6" s="50">
        <f>G7+G19+G25+G35+G22+G32</f>
        <v>34226.70000000001</v>
      </c>
      <c r="H6" s="27">
        <f>G6/F6</f>
        <v>1.1648866653052894</v>
      </c>
    </row>
    <row r="7" spans="1:8" ht="15">
      <c r="A7" s="23" t="s">
        <v>272</v>
      </c>
      <c r="B7" s="23" t="s">
        <v>271</v>
      </c>
      <c r="C7" s="22">
        <v>39604.6</v>
      </c>
      <c r="D7" s="50">
        <f>D8+D16</f>
        <v>28213.4</v>
      </c>
      <c r="E7" s="27">
        <f t="shared" si="0"/>
        <v>0.7123768451139515</v>
      </c>
      <c r="F7" s="50">
        <v>26778.5</v>
      </c>
      <c r="G7" s="50">
        <f>G8+G16</f>
        <v>28213.4</v>
      </c>
      <c r="H7" s="27">
        <f aca="true" t="shared" si="1" ref="H7:H54">G7/F7</f>
        <v>1.0535840319659429</v>
      </c>
    </row>
    <row r="8" spans="1:8" ht="45">
      <c r="A8" s="23" t="s">
        <v>270</v>
      </c>
      <c r="B8" s="23" t="s">
        <v>269</v>
      </c>
      <c r="C8" s="22">
        <v>33420</v>
      </c>
      <c r="D8" s="50">
        <f>D9+D12+D15</f>
        <v>22771.5</v>
      </c>
      <c r="E8" s="27">
        <f t="shared" si="0"/>
        <v>0.6813734290843806</v>
      </c>
      <c r="F8" s="50">
        <v>22140</v>
      </c>
      <c r="G8" s="50">
        <f>G9+G12+G15</f>
        <v>22771.5</v>
      </c>
      <c r="H8" s="27">
        <f t="shared" si="1"/>
        <v>1.0285230352303523</v>
      </c>
    </row>
    <row r="9" spans="1:8" ht="60">
      <c r="A9" s="23" t="s">
        <v>268</v>
      </c>
      <c r="B9" s="23" t="s">
        <v>266</v>
      </c>
      <c r="C9" s="22">
        <v>28953</v>
      </c>
      <c r="D9" s="50">
        <f>D10+D11</f>
        <v>20062.4</v>
      </c>
      <c r="E9" s="27">
        <f t="shared" si="0"/>
        <v>0.6929299209062965</v>
      </c>
      <c r="F9" s="50">
        <v>19071</v>
      </c>
      <c r="G9" s="50">
        <f>G10+G11</f>
        <v>20062.4</v>
      </c>
      <c r="H9" s="27">
        <f t="shared" si="1"/>
        <v>1.0519846887945048</v>
      </c>
    </row>
    <row r="10" spans="1:8" ht="60">
      <c r="A10" s="23" t="s">
        <v>267</v>
      </c>
      <c r="B10" s="23" t="s">
        <v>266</v>
      </c>
      <c r="C10" s="22">
        <v>21228</v>
      </c>
      <c r="D10" s="50">
        <v>11766.8</v>
      </c>
      <c r="E10" s="27">
        <f t="shared" si="0"/>
        <v>0.5543056340682118</v>
      </c>
      <c r="F10" s="50">
        <v>17771</v>
      </c>
      <c r="G10" s="50">
        <v>11766.8</v>
      </c>
      <c r="H10" s="27">
        <f t="shared" si="1"/>
        <v>0.6621349389454729</v>
      </c>
    </row>
    <row r="11" spans="1:8" ht="90">
      <c r="A11" s="23" t="s">
        <v>265</v>
      </c>
      <c r="B11" s="23" t="s">
        <v>264</v>
      </c>
      <c r="C11" s="22">
        <v>7725</v>
      </c>
      <c r="D11" s="50">
        <v>8295.6</v>
      </c>
      <c r="E11" s="27">
        <f t="shared" si="0"/>
        <v>1.0738640776699029</v>
      </c>
      <c r="F11" s="50">
        <v>1300</v>
      </c>
      <c r="G11" s="50">
        <v>8295.6</v>
      </c>
      <c r="H11" s="27">
        <f t="shared" si="1"/>
        <v>6.381230769230769</v>
      </c>
    </row>
    <row r="12" spans="1:8" ht="90">
      <c r="A12" s="23" t="s">
        <v>263</v>
      </c>
      <c r="B12" s="23" t="s">
        <v>261</v>
      </c>
      <c r="C12" s="22">
        <v>4447</v>
      </c>
      <c r="D12" s="50">
        <f>D13+D14</f>
        <v>2706.5</v>
      </c>
      <c r="E12" s="27">
        <f t="shared" si="0"/>
        <v>0.6086125477850236</v>
      </c>
      <c r="F12" s="50">
        <v>3069</v>
      </c>
      <c r="G12" s="50">
        <f>G13+G14</f>
        <v>2706.5</v>
      </c>
      <c r="H12" s="27">
        <f t="shared" si="1"/>
        <v>0.8818833496252851</v>
      </c>
    </row>
    <row r="13" spans="1:8" ht="90">
      <c r="A13" s="23" t="s">
        <v>262</v>
      </c>
      <c r="B13" s="23" t="s">
        <v>261</v>
      </c>
      <c r="C13" s="22">
        <v>3372</v>
      </c>
      <c r="D13" s="50">
        <v>1576.7</v>
      </c>
      <c r="E13" s="27">
        <f t="shared" si="0"/>
        <v>0.46758600237247927</v>
      </c>
      <c r="F13" s="50">
        <v>1969</v>
      </c>
      <c r="G13" s="50">
        <v>1576.7</v>
      </c>
      <c r="H13" s="27">
        <f t="shared" si="1"/>
        <v>0.8007618080243779</v>
      </c>
    </row>
    <row r="14" spans="1:8" ht="105">
      <c r="A14" s="23" t="s">
        <v>260</v>
      </c>
      <c r="B14" s="23" t="s">
        <v>259</v>
      </c>
      <c r="C14" s="22">
        <v>1075</v>
      </c>
      <c r="D14" s="50">
        <v>1129.8</v>
      </c>
      <c r="E14" s="27">
        <f t="shared" si="0"/>
        <v>1.0509767441860465</v>
      </c>
      <c r="F14" s="50">
        <v>1100</v>
      </c>
      <c r="G14" s="50">
        <v>1129.8</v>
      </c>
      <c r="H14" s="27">
        <f t="shared" si="1"/>
        <v>1.027090909090909</v>
      </c>
    </row>
    <row r="15" spans="1:8" ht="45">
      <c r="A15" s="23" t="s">
        <v>258</v>
      </c>
      <c r="B15" s="23" t="s">
        <v>257</v>
      </c>
      <c r="C15" s="22">
        <v>20</v>
      </c>
      <c r="D15" s="50">
        <v>2.6</v>
      </c>
      <c r="E15" s="27">
        <f t="shared" si="0"/>
        <v>0.13</v>
      </c>
      <c r="F15" s="50">
        <v>10</v>
      </c>
      <c r="G15" s="50">
        <v>2.6</v>
      </c>
      <c r="H15" s="27">
        <f t="shared" si="1"/>
        <v>0.26</v>
      </c>
    </row>
    <row r="16" spans="1:8" ht="45">
      <c r="A16" s="23" t="s">
        <v>256</v>
      </c>
      <c r="B16" s="23" t="s">
        <v>254</v>
      </c>
      <c r="C16" s="22">
        <v>6184.6</v>
      </c>
      <c r="D16" s="50">
        <f>D17+D18</f>
        <v>5441.9</v>
      </c>
      <c r="E16" s="27">
        <f t="shared" si="0"/>
        <v>0.8799113928144099</v>
      </c>
      <c r="F16" s="50">
        <f>F17+F18</f>
        <v>3069</v>
      </c>
      <c r="G16" s="50">
        <f>G17+G18</f>
        <v>5441.9</v>
      </c>
      <c r="H16" s="27">
        <f t="shared" si="1"/>
        <v>1.7731834473769956</v>
      </c>
    </row>
    <row r="17" spans="1:8" ht="45">
      <c r="A17" s="23" t="s">
        <v>255</v>
      </c>
      <c r="B17" s="23" t="s">
        <v>254</v>
      </c>
      <c r="C17" s="22">
        <v>4438.6</v>
      </c>
      <c r="D17" s="50">
        <v>3711.5</v>
      </c>
      <c r="E17" s="27">
        <f t="shared" si="0"/>
        <v>0.8361870860181138</v>
      </c>
      <c r="F17" s="50">
        <v>1369</v>
      </c>
      <c r="G17" s="50">
        <v>3711.5</v>
      </c>
      <c r="H17" s="27">
        <f t="shared" si="1"/>
        <v>2.7111029948867786</v>
      </c>
    </row>
    <row r="18" spans="1:8" ht="75">
      <c r="A18" s="23" t="s">
        <v>253</v>
      </c>
      <c r="B18" s="23" t="s">
        <v>252</v>
      </c>
      <c r="C18" s="22">
        <v>1746</v>
      </c>
      <c r="D18" s="50">
        <v>1730.4</v>
      </c>
      <c r="E18" s="27">
        <f t="shared" si="0"/>
        <v>0.99106529209622</v>
      </c>
      <c r="F18" s="50">
        <v>1700</v>
      </c>
      <c r="G18" s="50">
        <v>1730.4</v>
      </c>
      <c r="H18" s="27">
        <f t="shared" si="1"/>
        <v>1.0178823529411765</v>
      </c>
    </row>
    <row r="19" spans="1:8" ht="15">
      <c r="A19" s="23" t="s">
        <v>251</v>
      </c>
      <c r="B19" s="23" t="s">
        <v>250</v>
      </c>
      <c r="C19" s="22">
        <v>1572.7</v>
      </c>
      <c r="D19" s="50">
        <f>D20</f>
        <v>1202.4</v>
      </c>
      <c r="E19" s="27">
        <f t="shared" si="0"/>
        <v>0.7645450499141604</v>
      </c>
      <c r="F19" s="50">
        <f>F20</f>
        <v>117.5</v>
      </c>
      <c r="G19" s="50">
        <f>G20</f>
        <v>1202.4</v>
      </c>
      <c r="H19" s="27">
        <f t="shared" si="1"/>
        <v>10.233191489361703</v>
      </c>
    </row>
    <row r="20" spans="1:8" ht="30">
      <c r="A20" s="23" t="s">
        <v>249</v>
      </c>
      <c r="B20" s="23" t="s">
        <v>248</v>
      </c>
      <c r="C20" s="22">
        <v>1572.7</v>
      </c>
      <c r="D20" s="50">
        <f>D21</f>
        <v>1202.4</v>
      </c>
      <c r="E20" s="27">
        <f t="shared" si="0"/>
        <v>0.7645450499141604</v>
      </c>
      <c r="F20" s="50">
        <f>F21</f>
        <v>117.5</v>
      </c>
      <c r="G20" s="50">
        <f>G21</f>
        <v>1202.4</v>
      </c>
      <c r="H20" s="27">
        <f t="shared" si="1"/>
        <v>10.233191489361703</v>
      </c>
    </row>
    <row r="21" spans="1:8" ht="135">
      <c r="A21" s="23" t="s">
        <v>247</v>
      </c>
      <c r="B21" s="23" t="s">
        <v>246</v>
      </c>
      <c r="C21" s="22">
        <v>1572.7</v>
      </c>
      <c r="D21" s="50">
        <v>1202.4</v>
      </c>
      <c r="E21" s="27">
        <f t="shared" si="0"/>
        <v>0.7645450499141604</v>
      </c>
      <c r="F21" s="50">
        <v>117.5</v>
      </c>
      <c r="G21" s="50">
        <v>1202.4</v>
      </c>
      <c r="H21" s="27">
        <f t="shared" si="1"/>
        <v>10.233191489361703</v>
      </c>
    </row>
    <row r="22" spans="1:8" ht="60">
      <c r="A22" s="23" t="s">
        <v>245</v>
      </c>
      <c r="B22" s="23" t="s">
        <v>244</v>
      </c>
      <c r="C22" s="22">
        <v>27</v>
      </c>
      <c r="D22" s="50">
        <f>D23</f>
        <v>27.3</v>
      </c>
      <c r="E22" s="27">
        <f t="shared" si="0"/>
        <v>1.011111111111111</v>
      </c>
      <c r="F22" s="50">
        <f>F23</f>
        <v>7.5</v>
      </c>
      <c r="G22" s="50">
        <f>G23</f>
        <v>27.3</v>
      </c>
      <c r="H22" s="27">
        <f t="shared" si="1"/>
        <v>3.64</v>
      </c>
    </row>
    <row r="23" spans="1:8" ht="15">
      <c r="A23" s="23" t="s">
        <v>243</v>
      </c>
      <c r="B23" s="23" t="s">
        <v>242</v>
      </c>
      <c r="C23" s="22">
        <v>27</v>
      </c>
      <c r="D23" s="50">
        <f>D24</f>
        <v>27.3</v>
      </c>
      <c r="E23" s="27">
        <f t="shared" si="0"/>
        <v>1.011111111111111</v>
      </c>
      <c r="F23" s="50">
        <f>F24</f>
        <v>7.5</v>
      </c>
      <c r="G23" s="50">
        <f>G24</f>
        <v>27.3</v>
      </c>
      <c r="H23" s="27">
        <f t="shared" si="1"/>
        <v>3.64</v>
      </c>
    </row>
    <row r="24" spans="1:8" ht="45">
      <c r="A24" s="23" t="s">
        <v>241</v>
      </c>
      <c r="B24" s="23" t="s">
        <v>240</v>
      </c>
      <c r="C24" s="22">
        <v>27</v>
      </c>
      <c r="D24" s="50">
        <v>27.3</v>
      </c>
      <c r="E24" s="27">
        <f t="shared" si="0"/>
        <v>1.011111111111111</v>
      </c>
      <c r="F24" s="50">
        <v>7.5</v>
      </c>
      <c r="G24" s="50">
        <v>27.3</v>
      </c>
      <c r="H24" s="27">
        <f t="shared" si="1"/>
        <v>3.64</v>
      </c>
    </row>
    <row r="25" spans="1:8" ht="75">
      <c r="A25" s="23" t="s">
        <v>239</v>
      </c>
      <c r="B25" s="23" t="s">
        <v>238</v>
      </c>
      <c r="C25" s="22">
        <v>2050</v>
      </c>
      <c r="D25" s="50">
        <f>D26+D29</f>
        <v>1326</v>
      </c>
      <c r="E25" s="27">
        <f t="shared" si="0"/>
        <v>0.646829268292683</v>
      </c>
      <c r="F25" s="50">
        <v>1537.5</v>
      </c>
      <c r="G25" s="50">
        <f>G26+G29</f>
        <v>1326</v>
      </c>
      <c r="H25" s="27">
        <f t="shared" si="1"/>
        <v>0.8624390243902439</v>
      </c>
    </row>
    <row r="26" spans="1:8" ht="45">
      <c r="A26" s="23" t="s">
        <v>237</v>
      </c>
      <c r="B26" s="23" t="s">
        <v>236</v>
      </c>
      <c r="C26" s="22">
        <v>150</v>
      </c>
      <c r="D26" s="50">
        <f>D27</f>
        <v>150</v>
      </c>
      <c r="E26" s="27">
        <f t="shared" si="0"/>
        <v>1</v>
      </c>
      <c r="F26" s="50">
        <f>F27</f>
        <v>112.5</v>
      </c>
      <c r="G26" s="50">
        <f>G27</f>
        <v>150</v>
      </c>
      <c r="H26" s="27">
        <f t="shared" si="1"/>
        <v>1.3333333333333333</v>
      </c>
    </row>
    <row r="27" spans="1:8" ht="90">
      <c r="A27" s="23" t="s">
        <v>235</v>
      </c>
      <c r="B27" s="23" t="s">
        <v>234</v>
      </c>
      <c r="C27" s="22">
        <v>150</v>
      </c>
      <c r="D27" s="50">
        <f>D28</f>
        <v>150</v>
      </c>
      <c r="E27" s="27">
        <f t="shared" si="0"/>
        <v>1</v>
      </c>
      <c r="F27" s="50">
        <f>F28</f>
        <v>112.5</v>
      </c>
      <c r="G27" s="50">
        <f>G28</f>
        <v>150</v>
      </c>
      <c r="H27" s="27">
        <f t="shared" si="1"/>
        <v>1.3333333333333333</v>
      </c>
    </row>
    <row r="28" spans="1:8" ht="150">
      <c r="A28" s="23" t="s">
        <v>233</v>
      </c>
      <c r="B28" s="23" t="s">
        <v>232</v>
      </c>
      <c r="C28" s="22">
        <v>150</v>
      </c>
      <c r="D28" s="50">
        <v>150</v>
      </c>
      <c r="E28" s="27">
        <f t="shared" si="0"/>
        <v>1</v>
      </c>
      <c r="F28" s="50">
        <v>112.5</v>
      </c>
      <c r="G28" s="50">
        <v>150</v>
      </c>
      <c r="H28" s="27">
        <f t="shared" si="1"/>
        <v>1.3333333333333333</v>
      </c>
    </row>
    <row r="29" spans="1:8" ht="150">
      <c r="A29" s="23" t="s">
        <v>231</v>
      </c>
      <c r="B29" s="29" t="s">
        <v>279</v>
      </c>
      <c r="C29" s="22">
        <v>1900</v>
      </c>
      <c r="D29" s="50">
        <f>D30</f>
        <v>1176</v>
      </c>
      <c r="E29" s="27">
        <f t="shared" si="0"/>
        <v>0.6189473684210526</v>
      </c>
      <c r="F29" s="50">
        <f>F30</f>
        <v>1425</v>
      </c>
      <c r="G29" s="50">
        <f>G30</f>
        <v>1176</v>
      </c>
      <c r="H29" s="27">
        <f t="shared" si="1"/>
        <v>0.8252631578947368</v>
      </c>
    </row>
    <row r="30" spans="1:8" ht="150">
      <c r="A30" s="23" t="s">
        <v>230</v>
      </c>
      <c r="B30" s="29" t="s">
        <v>280</v>
      </c>
      <c r="C30" s="22">
        <v>1900</v>
      </c>
      <c r="D30" s="50">
        <f>D31</f>
        <v>1176</v>
      </c>
      <c r="E30" s="27">
        <f t="shared" si="0"/>
        <v>0.6189473684210526</v>
      </c>
      <c r="F30" s="50">
        <f>F31</f>
        <v>1425</v>
      </c>
      <c r="G30" s="50">
        <f>G31</f>
        <v>1176</v>
      </c>
      <c r="H30" s="27">
        <f t="shared" si="1"/>
        <v>0.8252631578947368</v>
      </c>
    </row>
    <row r="31" spans="1:8" ht="150">
      <c r="A31" s="23" t="s">
        <v>229</v>
      </c>
      <c r="B31" s="23" t="s">
        <v>228</v>
      </c>
      <c r="C31" s="22">
        <v>1900</v>
      </c>
      <c r="D31" s="50">
        <v>1176</v>
      </c>
      <c r="E31" s="27">
        <f t="shared" si="0"/>
        <v>0.6189473684210526</v>
      </c>
      <c r="F31" s="50">
        <v>1425</v>
      </c>
      <c r="G31" s="50">
        <v>1176</v>
      </c>
      <c r="H31" s="27">
        <f t="shared" si="1"/>
        <v>0.8252631578947368</v>
      </c>
    </row>
    <row r="32" spans="1:8" ht="45">
      <c r="A32" s="23" t="s">
        <v>227</v>
      </c>
      <c r="B32" s="23" t="s">
        <v>226</v>
      </c>
      <c r="C32" s="22">
        <v>727.7</v>
      </c>
      <c r="D32" s="50">
        <f>D33</f>
        <v>1184.8</v>
      </c>
      <c r="E32" s="27">
        <f t="shared" si="0"/>
        <v>1.628143465713893</v>
      </c>
      <c r="F32" s="50">
        <f>F33</f>
        <v>7.5</v>
      </c>
      <c r="G32" s="50">
        <f>G33</f>
        <v>1184.8</v>
      </c>
      <c r="H32" s="27">
        <f t="shared" si="1"/>
        <v>157.97333333333333</v>
      </c>
    </row>
    <row r="33" spans="1:8" ht="45">
      <c r="A33" s="23" t="s">
        <v>225</v>
      </c>
      <c r="B33" s="23" t="s">
        <v>224</v>
      </c>
      <c r="C33" s="22">
        <v>727.7</v>
      </c>
      <c r="D33" s="50">
        <f>D34</f>
        <v>1184.8</v>
      </c>
      <c r="E33" s="27">
        <f t="shared" si="0"/>
        <v>1.628143465713893</v>
      </c>
      <c r="F33" s="50">
        <f>F34</f>
        <v>7.5</v>
      </c>
      <c r="G33" s="50">
        <f>G34</f>
        <v>1184.8</v>
      </c>
      <c r="H33" s="27">
        <f t="shared" si="1"/>
        <v>157.97333333333333</v>
      </c>
    </row>
    <row r="34" spans="1:8" ht="150">
      <c r="A34" s="23" t="s">
        <v>223</v>
      </c>
      <c r="B34" s="23" t="s">
        <v>222</v>
      </c>
      <c r="C34" s="22">
        <v>727.7</v>
      </c>
      <c r="D34" s="50">
        <v>1184.8</v>
      </c>
      <c r="E34" s="27">
        <f t="shared" si="0"/>
        <v>1.628143465713893</v>
      </c>
      <c r="F34" s="50">
        <v>7.5</v>
      </c>
      <c r="G34" s="50">
        <v>1184.8</v>
      </c>
      <c r="H34" s="27">
        <f t="shared" si="1"/>
        <v>157.97333333333333</v>
      </c>
    </row>
    <row r="35" spans="1:8" ht="30">
      <c r="A35" s="23" t="s">
        <v>221</v>
      </c>
      <c r="B35" s="23" t="s">
        <v>220</v>
      </c>
      <c r="C35" s="22">
        <v>1698.3</v>
      </c>
      <c r="D35" s="50">
        <f>D36+D37</f>
        <v>2272.8</v>
      </c>
      <c r="E35" s="27">
        <f t="shared" si="0"/>
        <v>1.338279455926515</v>
      </c>
      <c r="F35" s="50">
        <v>933.5</v>
      </c>
      <c r="G35" s="50">
        <f>G36+G37</f>
        <v>2272.8</v>
      </c>
      <c r="H35" s="27">
        <f t="shared" si="1"/>
        <v>2.434708087841457</v>
      </c>
    </row>
    <row r="36" spans="1:8" ht="120">
      <c r="A36" s="23" t="s">
        <v>219</v>
      </c>
      <c r="B36" s="23" t="s">
        <v>218</v>
      </c>
      <c r="C36" s="22">
        <v>263.3</v>
      </c>
      <c r="D36" s="50">
        <v>112.8</v>
      </c>
      <c r="E36" s="27">
        <f t="shared" si="0"/>
        <v>0.42840865932396505</v>
      </c>
      <c r="F36" s="50">
        <v>197.5</v>
      </c>
      <c r="G36" s="50">
        <v>112.8</v>
      </c>
      <c r="H36" s="27">
        <f t="shared" si="1"/>
        <v>0.5711392405063291</v>
      </c>
    </row>
    <row r="37" spans="1:8" ht="45">
      <c r="A37" s="23" t="s">
        <v>217</v>
      </c>
      <c r="B37" s="23" t="s">
        <v>216</v>
      </c>
      <c r="C37" s="22">
        <v>1435</v>
      </c>
      <c r="D37" s="50">
        <f>D38+D39</f>
        <v>2160</v>
      </c>
      <c r="E37" s="27">
        <f t="shared" si="0"/>
        <v>1.505226480836237</v>
      </c>
      <c r="F37" s="50">
        <v>736</v>
      </c>
      <c r="G37" s="50">
        <f>G38+G39</f>
        <v>2160</v>
      </c>
      <c r="H37" s="27">
        <f t="shared" si="1"/>
        <v>2.9347826086956523</v>
      </c>
    </row>
    <row r="38" spans="1:8" ht="120">
      <c r="A38" s="23" t="s">
        <v>215</v>
      </c>
      <c r="B38" s="23" t="s">
        <v>214</v>
      </c>
      <c r="C38" s="22">
        <v>1425</v>
      </c>
      <c r="D38" s="50">
        <v>2155</v>
      </c>
      <c r="E38" s="27">
        <f t="shared" si="0"/>
        <v>1.512280701754386</v>
      </c>
      <c r="F38" s="50">
        <v>728.5</v>
      </c>
      <c r="G38" s="50">
        <v>2155</v>
      </c>
      <c r="H38" s="27">
        <f t="shared" si="1"/>
        <v>2.958133150308854</v>
      </c>
    </row>
    <row r="39" spans="1:8" ht="135">
      <c r="A39" s="23" t="s">
        <v>213</v>
      </c>
      <c r="B39" s="23" t="s">
        <v>212</v>
      </c>
      <c r="C39" s="22">
        <v>10</v>
      </c>
      <c r="D39" s="50">
        <v>5</v>
      </c>
      <c r="E39" s="27">
        <f t="shared" si="0"/>
        <v>0.5</v>
      </c>
      <c r="F39" s="50">
        <v>7.5</v>
      </c>
      <c r="G39" s="50">
        <v>5</v>
      </c>
      <c r="H39" s="27">
        <f t="shared" si="1"/>
        <v>0.6666666666666666</v>
      </c>
    </row>
    <row r="40" spans="1:8" ht="15">
      <c r="A40" s="23" t="s">
        <v>211</v>
      </c>
      <c r="B40" s="23" t="s">
        <v>210</v>
      </c>
      <c r="C40" s="22">
        <v>14036.2</v>
      </c>
      <c r="D40" s="50">
        <f>D41</f>
        <v>7365.500000000001</v>
      </c>
      <c r="E40" s="27">
        <f t="shared" si="0"/>
        <v>0.5247502885396332</v>
      </c>
      <c r="F40" s="50">
        <f>F41</f>
        <v>9643.7</v>
      </c>
      <c r="G40" s="50">
        <f>G41</f>
        <v>7365.500000000001</v>
      </c>
      <c r="H40" s="27">
        <f t="shared" si="1"/>
        <v>0.763762871097193</v>
      </c>
    </row>
    <row r="41" spans="1:8" ht="45">
      <c r="A41" s="23" t="s">
        <v>209</v>
      </c>
      <c r="B41" s="23" t="s">
        <v>208</v>
      </c>
      <c r="C41" s="22">
        <v>14036.2</v>
      </c>
      <c r="D41" s="50">
        <f>D42+D45</f>
        <v>7365.500000000001</v>
      </c>
      <c r="E41" s="27">
        <f t="shared" si="0"/>
        <v>0.5247502885396332</v>
      </c>
      <c r="F41" s="50">
        <v>9643.7</v>
      </c>
      <c r="G41" s="50">
        <f>G42+G45</f>
        <v>7365.500000000001</v>
      </c>
      <c r="H41" s="27">
        <f t="shared" si="1"/>
        <v>0.763762871097193</v>
      </c>
    </row>
    <row r="42" spans="1:8" ht="45">
      <c r="A42" s="23" t="s">
        <v>207</v>
      </c>
      <c r="B42" s="23" t="s">
        <v>206</v>
      </c>
      <c r="C42" s="22">
        <v>4435.7</v>
      </c>
      <c r="D42" s="50">
        <f>D43</f>
        <v>369.3</v>
      </c>
      <c r="E42" s="27">
        <f t="shared" si="0"/>
        <v>0.08325630678359673</v>
      </c>
      <c r="F42" s="50">
        <f>F43</f>
        <v>3326.8</v>
      </c>
      <c r="G42" s="50">
        <f>G43</f>
        <v>369.3</v>
      </c>
      <c r="H42" s="27">
        <f t="shared" si="1"/>
        <v>0.11100757484669953</v>
      </c>
    </row>
    <row r="43" spans="1:8" ht="45">
      <c r="A43" s="23" t="s">
        <v>207</v>
      </c>
      <c r="B43" s="23" t="s">
        <v>206</v>
      </c>
      <c r="C43" s="22">
        <v>4435.7</v>
      </c>
      <c r="D43" s="50">
        <f>D44</f>
        <v>369.3</v>
      </c>
      <c r="E43" s="27">
        <f t="shared" si="0"/>
        <v>0.08325630678359673</v>
      </c>
      <c r="F43" s="50">
        <f>F44</f>
        <v>3326.8</v>
      </c>
      <c r="G43" s="50">
        <f>G44</f>
        <v>369.3</v>
      </c>
      <c r="H43" s="27">
        <f t="shared" si="1"/>
        <v>0.11100757484669953</v>
      </c>
    </row>
    <row r="44" spans="1:8" ht="105">
      <c r="A44" s="23" t="s">
        <v>205</v>
      </c>
      <c r="B44" s="23" t="s">
        <v>204</v>
      </c>
      <c r="C44" s="22">
        <v>4435.7</v>
      </c>
      <c r="D44" s="50">
        <v>369.3</v>
      </c>
      <c r="E44" s="27">
        <f t="shared" si="0"/>
        <v>0.08325630678359673</v>
      </c>
      <c r="F44" s="50">
        <v>3326.8</v>
      </c>
      <c r="G44" s="50">
        <v>369.3</v>
      </c>
      <c r="H44" s="27">
        <f t="shared" si="1"/>
        <v>0.11100757484669953</v>
      </c>
    </row>
    <row r="45" spans="1:8" ht="45">
      <c r="A45" s="23" t="s">
        <v>203</v>
      </c>
      <c r="B45" s="23" t="s">
        <v>202</v>
      </c>
      <c r="C45" s="22">
        <v>9600.5</v>
      </c>
      <c r="D45" s="50">
        <f>D46+D50</f>
        <v>6996.200000000001</v>
      </c>
      <c r="E45" s="27">
        <f t="shared" si="0"/>
        <v>0.7287328784959117</v>
      </c>
      <c r="F45" s="50">
        <v>6317</v>
      </c>
      <c r="G45" s="50">
        <f>G46+G50</f>
        <v>6996.200000000001</v>
      </c>
      <c r="H45" s="27">
        <f t="shared" si="1"/>
        <v>1.1075193921165112</v>
      </c>
    </row>
    <row r="46" spans="1:8" ht="60">
      <c r="A46" s="23" t="s">
        <v>201</v>
      </c>
      <c r="B46" s="23" t="s">
        <v>200</v>
      </c>
      <c r="C46" s="22">
        <v>1904.4</v>
      </c>
      <c r="D46" s="50">
        <f>D47</f>
        <v>1341.1</v>
      </c>
      <c r="E46" s="27">
        <f t="shared" si="0"/>
        <v>0.7042113001470278</v>
      </c>
      <c r="F46" s="50">
        <f>F47</f>
        <v>1410.6</v>
      </c>
      <c r="G46" s="50">
        <f>G47</f>
        <v>1341.1</v>
      </c>
      <c r="H46" s="27">
        <f t="shared" si="1"/>
        <v>0.950730185736566</v>
      </c>
    </row>
    <row r="47" spans="1:8" ht="105">
      <c r="A47" s="23" t="s">
        <v>199</v>
      </c>
      <c r="B47" s="23" t="s">
        <v>198</v>
      </c>
      <c r="C47" s="22">
        <v>1904.4</v>
      </c>
      <c r="D47" s="50">
        <f>D48+D49</f>
        <v>1341.1</v>
      </c>
      <c r="E47" s="27">
        <f t="shared" si="0"/>
        <v>0.7042113001470278</v>
      </c>
      <c r="F47" s="50">
        <v>1410.6</v>
      </c>
      <c r="G47" s="50">
        <f>G48+G49</f>
        <v>1341.1</v>
      </c>
      <c r="H47" s="27">
        <f t="shared" si="1"/>
        <v>0.950730185736566</v>
      </c>
    </row>
    <row r="48" spans="1:8" ht="120">
      <c r="A48" s="23" t="s">
        <v>197</v>
      </c>
      <c r="B48" s="23" t="s">
        <v>196</v>
      </c>
      <c r="C48" s="22">
        <v>1840.8</v>
      </c>
      <c r="D48" s="50">
        <v>1277.5</v>
      </c>
      <c r="E48" s="27">
        <f t="shared" si="0"/>
        <v>0.6939917427205563</v>
      </c>
      <c r="F48" s="50">
        <v>1362.9</v>
      </c>
      <c r="G48" s="50">
        <v>1277.5</v>
      </c>
      <c r="H48" s="27">
        <f t="shared" si="1"/>
        <v>0.9373394966615305</v>
      </c>
    </row>
    <row r="49" spans="1:8" ht="150">
      <c r="A49" s="23" t="s">
        <v>195</v>
      </c>
      <c r="B49" s="29" t="s">
        <v>278</v>
      </c>
      <c r="C49" s="22">
        <v>63.6</v>
      </c>
      <c r="D49" s="50">
        <v>63.6</v>
      </c>
      <c r="E49" s="27">
        <f t="shared" si="0"/>
        <v>1</v>
      </c>
      <c r="F49" s="50">
        <v>47.7</v>
      </c>
      <c r="G49" s="50">
        <v>63.6</v>
      </c>
      <c r="H49" s="27">
        <f t="shared" si="1"/>
        <v>1.3333333333333333</v>
      </c>
    </row>
    <row r="50" spans="1:8" ht="105">
      <c r="A50" s="23" t="s">
        <v>194</v>
      </c>
      <c r="B50" s="23" t="s">
        <v>193</v>
      </c>
      <c r="C50" s="22">
        <v>7696.1</v>
      </c>
      <c r="D50" s="50">
        <f>D51</f>
        <v>5655.1</v>
      </c>
      <c r="E50" s="27">
        <f t="shared" si="0"/>
        <v>0.7348007432335859</v>
      </c>
      <c r="F50" s="50">
        <f>F51</f>
        <v>4906.4</v>
      </c>
      <c r="G50" s="50">
        <f>G51</f>
        <v>5655.1</v>
      </c>
      <c r="H50" s="27">
        <f t="shared" si="1"/>
        <v>1.1525966085113324</v>
      </c>
    </row>
    <row r="51" spans="1:8" ht="135">
      <c r="A51" s="23" t="s">
        <v>192</v>
      </c>
      <c r="B51" s="23" t="s">
        <v>191</v>
      </c>
      <c r="C51" s="22">
        <v>7696.1</v>
      </c>
      <c r="D51" s="50">
        <f>D52+D53</f>
        <v>5655.1</v>
      </c>
      <c r="E51" s="27">
        <f t="shared" si="0"/>
        <v>0.7348007432335859</v>
      </c>
      <c r="F51" s="50">
        <v>4906.4</v>
      </c>
      <c r="G51" s="50">
        <f>G52+G53</f>
        <v>5655.1</v>
      </c>
      <c r="H51" s="27">
        <f t="shared" si="1"/>
        <v>1.1525966085113324</v>
      </c>
    </row>
    <row r="52" spans="1:8" ht="75">
      <c r="A52" s="23" t="s">
        <v>190</v>
      </c>
      <c r="B52" s="23" t="s">
        <v>189</v>
      </c>
      <c r="C52" s="22">
        <v>6540.2</v>
      </c>
      <c r="D52" s="50">
        <v>4829.1</v>
      </c>
      <c r="E52" s="27">
        <f t="shared" si="0"/>
        <v>0.7383719152319501</v>
      </c>
      <c r="F52" s="50">
        <v>4448.8</v>
      </c>
      <c r="G52" s="50">
        <v>4829.1</v>
      </c>
      <c r="H52" s="27">
        <f t="shared" si="1"/>
        <v>1.0854837259485703</v>
      </c>
    </row>
    <row r="53" spans="1:8" ht="75">
      <c r="A53" s="23" t="s">
        <v>188</v>
      </c>
      <c r="B53" s="23" t="s">
        <v>187</v>
      </c>
      <c r="C53" s="22">
        <v>1155.9</v>
      </c>
      <c r="D53" s="50">
        <v>826</v>
      </c>
      <c r="E53" s="27">
        <f>D53/C53</f>
        <v>0.7145946881218098</v>
      </c>
      <c r="F53" s="50">
        <v>457.5</v>
      </c>
      <c r="G53" s="50">
        <v>826</v>
      </c>
      <c r="H53" s="27">
        <f t="shared" si="1"/>
        <v>1.805464480874317</v>
      </c>
    </row>
    <row r="54" spans="1:8" ht="30">
      <c r="A54" s="54" t="s">
        <v>186</v>
      </c>
      <c r="B54" s="54" t="s">
        <v>185</v>
      </c>
      <c r="C54" s="55">
        <v>59716.5</v>
      </c>
      <c r="D54" s="56">
        <f>D6+D40</f>
        <v>41592.20000000001</v>
      </c>
      <c r="E54" s="57">
        <f>D54/C54</f>
        <v>0.6964942687531923</v>
      </c>
      <c r="F54" s="56">
        <f>F6+F40</f>
        <v>39025.7</v>
      </c>
      <c r="G54" s="56">
        <f>G6+G40</f>
        <v>41592.20000000001</v>
      </c>
      <c r="H54" s="57">
        <f t="shared" si="1"/>
        <v>1.065764355283826</v>
      </c>
    </row>
    <row r="55" spans="1:5" ht="12.75">
      <c r="A55" s="59" t="s">
        <v>184</v>
      </c>
      <c r="B55" s="59"/>
      <c r="C55" s="59"/>
      <c r="D55" s="58" t="s">
        <v>169</v>
      </c>
      <c r="E55" s="58"/>
    </row>
    <row r="56" spans="1:5" ht="12.75">
      <c r="A56" s="30"/>
      <c r="B56" s="30"/>
      <c r="C56" s="31"/>
      <c r="D56" s="53"/>
      <c r="E56" s="32"/>
    </row>
    <row r="57" spans="1:5" ht="12.75" customHeight="1">
      <c r="A57" s="59" t="s">
        <v>183</v>
      </c>
      <c r="B57" s="59"/>
      <c r="C57" s="59"/>
      <c r="D57" s="58" t="s">
        <v>168</v>
      </c>
      <c r="E57" s="58"/>
    </row>
  </sheetData>
  <sheetProtection/>
  <mergeCells count="6">
    <mergeCell ref="A3:H3"/>
    <mergeCell ref="B1:H1"/>
    <mergeCell ref="D55:E55"/>
    <mergeCell ref="D57:E57"/>
    <mergeCell ref="A57:C57"/>
    <mergeCell ref="A55:C55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tabSelected="1" zoomScaleSheetLayoutView="205" zoomScalePageLayoutView="0" workbookViewId="0" topLeftCell="A1">
      <selection activeCell="B64" sqref="B64"/>
    </sheetView>
  </sheetViews>
  <sheetFormatPr defaultColWidth="9.140625" defaultRowHeight="12.75"/>
  <cols>
    <col min="1" max="1" width="8.140625" style="4" customWidth="1"/>
    <col min="2" max="2" width="41.7109375" style="4" customWidth="1"/>
    <col min="3" max="3" width="12.421875" style="8" customWidth="1"/>
    <col min="4" max="4" width="11.421875" style="14" customWidth="1"/>
    <col min="5" max="5" width="9.140625" style="6" customWidth="1"/>
    <col min="6" max="6" width="12.00390625" style="5" customWidth="1"/>
    <col min="7" max="7" width="11.421875" style="5" customWidth="1"/>
    <col min="8" max="8" width="9.140625" style="6" customWidth="1"/>
    <col min="9" max="16384" width="9.140625" style="5" customWidth="1"/>
  </cols>
  <sheetData>
    <row r="1" spans="3:8" ht="15" customHeight="1">
      <c r="C1" s="1"/>
      <c r="D1" s="66" t="s">
        <v>171</v>
      </c>
      <c r="E1" s="66"/>
      <c r="F1" s="66"/>
      <c r="G1" s="66"/>
      <c r="H1" s="66"/>
    </row>
    <row r="2" spans="1:8" ht="16.5" customHeight="1">
      <c r="A2" s="60" t="s">
        <v>182</v>
      </c>
      <c r="B2" s="60"/>
      <c r="C2" s="60"/>
      <c r="D2" s="60"/>
      <c r="E2" s="60"/>
      <c r="F2" s="60"/>
      <c r="G2" s="60"/>
      <c r="H2" s="60"/>
    </row>
    <row r="3" spans="3:7" ht="15">
      <c r="C3" s="64"/>
      <c r="D3" s="64"/>
      <c r="G3" s="5" t="s">
        <v>170</v>
      </c>
    </row>
    <row r="4" spans="1:8" ht="60">
      <c r="A4" s="16" t="s">
        <v>0</v>
      </c>
      <c r="B4" s="16" t="s">
        <v>1</v>
      </c>
      <c r="C4" s="17" t="s">
        <v>179</v>
      </c>
      <c r="D4" s="18" t="s">
        <v>180</v>
      </c>
      <c r="E4" s="19" t="s">
        <v>181</v>
      </c>
      <c r="F4" s="36" t="s">
        <v>282</v>
      </c>
      <c r="G4" s="18" t="s">
        <v>180</v>
      </c>
      <c r="H4" s="19" t="s">
        <v>181</v>
      </c>
    </row>
    <row r="5" spans="1:8" ht="45">
      <c r="A5" s="2" t="s">
        <v>2</v>
      </c>
      <c r="B5" s="2" t="s">
        <v>3</v>
      </c>
      <c r="C5" s="3">
        <v>62896.3</v>
      </c>
      <c r="D5" s="15">
        <f>D6+D10+D27+D48+D51+D57+D63+D66+D81+D86+D91+D104+D108+D113</f>
        <v>41747.899999999994</v>
      </c>
      <c r="E5" s="7">
        <f aca="true" t="shared" si="0" ref="E5:E68">D5/C5</f>
        <v>0.6637576455212786</v>
      </c>
      <c r="F5" s="37">
        <f>F6+F10+F27+F51+F57+F63+F66+F81+F86+F91+F104+F108+F113+F43</f>
        <v>43965.100000000006</v>
      </c>
      <c r="G5" s="15">
        <f>G6+G10+G27+G48+G51+G57+G63+G66+G81+G86+G91+G104+G108+G113</f>
        <v>41747.899999999994</v>
      </c>
      <c r="H5" s="7">
        <f>G5/F5</f>
        <v>0.9495690900282266</v>
      </c>
    </row>
    <row r="6" spans="1:8" ht="45">
      <c r="A6" s="2" t="s">
        <v>4</v>
      </c>
      <c r="B6" s="2" t="s">
        <v>5</v>
      </c>
      <c r="C6" s="3">
        <v>828.1</v>
      </c>
      <c r="D6" s="15">
        <v>660</v>
      </c>
      <c r="E6" s="7">
        <f t="shared" si="0"/>
        <v>0.7970051926095882</v>
      </c>
      <c r="F6" s="37">
        <f>F7</f>
        <v>537.5</v>
      </c>
      <c r="G6" s="15">
        <v>660</v>
      </c>
      <c r="H6" s="7">
        <f aca="true" t="shared" si="1" ref="H6:H69">G6/F6</f>
        <v>1.2279069767441861</v>
      </c>
    </row>
    <row r="7" spans="1:8" ht="15">
      <c r="A7" s="2" t="s">
        <v>6</v>
      </c>
      <c r="B7" s="2" t="s">
        <v>7</v>
      </c>
      <c r="C7" s="3">
        <v>828.1</v>
      </c>
      <c r="D7" s="15">
        <v>660</v>
      </c>
      <c r="E7" s="7">
        <f t="shared" si="0"/>
        <v>0.7970051926095882</v>
      </c>
      <c r="F7" s="37">
        <v>537.5</v>
      </c>
      <c r="G7" s="15">
        <v>660</v>
      </c>
      <c r="H7" s="7">
        <f t="shared" si="1"/>
        <v>1.2279069767441861</v>
      </c>
    </row>
    <row r="8" spans="1:8" ht="15">
      <c r="A8" s="2" t="s">
        <v>8</v>
      </c>
      <c r="B8" s="2" t="s">
        <v>9</v>
      </c>
      <c r="C8" s="3">
        <v>669.7</v>
      </c>
      <c r="D8" s="15">
        <v>505.8</v>
      </c>
      <c r="E8" s="7">
        <f t="shared" si="0"/>
        <v>0.7552635508436613</v>
      </c>
      <c r="F8" s="37">
        <v>421.9</v>
      </c>
      <c r="G8" s="15">
        <v>505.8</v>
      </c>
      <c r="H8" s="7">
        <f t="shared" si="1"/>
        <v>1.1988622896420953</v>
      </c>
    </row>
    <row r="9" spans="1:8" ht="15">
      <c r="A9" s="2" t="s">
        <v>10</v>
      </c>
      <c r="B9" s="2" t="s">
        <v>11</v>
      </c>
      <c r="C9" s="3">
        <v>158.4</v>
      </c>
      <c r="D9" s="15">
        <v>154.1</v>
      </c>
      <c r="E9" s="7">
        <f t="shared" si="0"/>
        <v>0.9728535353535352</v>
      </c>
      <c r="F9" s="37">
        <v>115.6</v>
      </c>
      <c r="G9" s="15">
        <v>154.1</v>
      </c>
      <c r="H9" s="7">
        <f t="shared" si="1"/>
        <v>1.3330449826989619</v>
      </c>
    </row>
    <row r="10" spans="1:8" ht="59.25" customHeight="1">
      <c r="A10" s="2" t="s">
        <v>12</v>
      </c>
      <c r="B10" s="2" t="s">
        <v>13</v>
      </c>
      <c r="C10" s="3">
        <v>4411.4</v>
      </c>
      <c r="D10" s="15">
        <v>2628.9</v>
      </c>
      <c r="E10" s="7">
        <f t="shared" si="0"/>
        <v>0.5959332638164756</v>
      </c>
      <c r="F10" s="37">
        <v>2583.4</v>
      </c>
      <c r="G10" s="15">
        <v>2628.9</v>
      </c>
      <c r="H10" s="7">
        <f t="shared" si="1"/>
        <v>1.017612448711001</v>
      </c>
    </row>
    <row r="11" spans="1:8" ht="30">
      <c r="A11" s="2" t="s">
        <v>14</v>
      </c>
      <c r="B11" s="2" t="s">
        <v>15</v>
      </c>
      <c r="C11" s="3">
        <v>721</v>
      </c>
      <c r="D11" s="15">
        <v>515.6</v>
      </c>
      <c r="E11" s="7">
        <f t="shared" si="0"/>
        <v>0.715117891816921</v>
      </c>
      <c r="F11" s="37">
        <v>396.4</v>
      </c>
      <c r="G11" s="15">
        <v>515.6</v>
      </c>
      <c r="H11" s="7">
        <f t="shared" si="1"/>
        <v>1.3007063572149344</v>
      </c>
    </row>
    <row r="12" spans="1:8" ht="15">
      <c r="A12" s="2" t="s">
        <v>16</v>
      </c>
      <c r="B12" s="2" t="s">
        <v>9</v>
      </c>
      <c r="C12" s="3">
        <v>562.6</v>
      </c>
      <c r="D12" s="15">
        <v>398.8</v>
      </c>
      <c r="E12" s="7">
        <f t="shared" si="0"/>
        <v>0.7088517596871667</v>
      </c>
      <c r="F12" s="37">
        <v>298.2</v>
      </c>
      <c r="G12" s="15">
        <v>398.8</v>
      </c>
      <c r="H12" s="7">
        <f t="shared" si="1"/>
        <v>1.3373574782025488</v>
      </c>
    </row>
    <row r="13" spans="1:8" ht="15">
      <c r="A13" s="2" t="s">
        <v>17</v>
      </c>
      <c r="B13" s="2" t="s">
        <v>11</v>
      </c>
      <c r="C13" s="3">
        <v>158.4</v>
      </c>
      <c r="D13" s="15">
        <v>116.8</v>
      </c>
      <c r="E13" s="7">
        <f t="shared" si="0"/>
        <v>0.7373737373737373</v>
      </c>
      <c r="F13" s="37">
        <v>98.2</v>
      </c>
      <c r="G13" s="15">
        <v>116.8</v>
      </c>
      <c r="H13" s="7">
        <f t="shared" si="1"/>
        <v>1.189409368635438</v>
      </c>
    </row>
    <row r="14" spans="1:8" ht="30" customHeight="1">
      <c r="A14" s="2" t="s">
        <v>18</v>
      </c>
      <c r="B14" s="2" t="s">
        <v>19</v>
      </c>
      <c r="C14" s="3">
        <v>203</v>
      </c>
      <c r="D14" s="15">
        <v>84.6</v>
      </c>
      <c r="E14" s="7">
        <f t="shared" si="0"/>
        <v>0.4167487684729064</v>
      </c>
      <c r="F14" s="37">
        <f>F15</f>
        <v>101.5</v>
      </c>
      <c r="G14" s="15">
        <v>84.6</v>
      </c>
      <c r="H14" s="7">
        <f t="shared" si="1"/>
        <v>0.8334975369458127</v>
      </c>
    </row>
    <row r="15" spans="1:8" ht="15">
      <c r="A15" s="2" t="s">
        <v>20</v>
      </c>
      <c r="B15" s="2" t="s">
        <v>21</v>
      </c>
      <c r="C15" s="3">
        <v>203</v>
      </c>
      <c r="D15" s="15">
        <v>84.6</v>
      </c>
      <c r="E15" s="7">
        <f t="shared" si="0"/>
        <v>0.4167487684729064</v>
      </c>
      <c r="F15" s="37">
        <v>101.5</v>
      </c>
      <c r="G15" s="15">
        <v>84.6</v>
      </c>
      <c r="H15" s="7">
        <f t="shared" si="1"/>
        <v>0.8334975369458127</v>
      </c>
    </row>
    <row r="16" spans="1:8" ht="15">
      <c r="A16" s="2" t="s">
        <v>22</v>
      </c>
      <c r="B16" s="2" t="s">
        <v>23</v>
      </c>
      <c r="C16" s="3">
        <v>3487.4</v>
      </c>
      <c r="D16" s="15">
        <v>2028.6</v>
      </c>
      <c r="E16" s="7">
        <f t="shared" si="0"/>
        <v>0.5816940987555198</v>
      </c>
      <c r="F16" s="37">
        <v>2085.5</v>
      </c>
      <c r="G16" s="15">
        <v>2028.6</v>
      </c>
      <c r="H16" s="7">
        <f t="shared" si="1"/>
        <v>0.9727163749700312</v>
      </c>
    </row>
    <row r="17" spans="1:8" ht="15">
      <c r="A17" s="2" t="s">
        <v>24</v>
      </c>
      <c r="B17" s="2" t="s">
        <v>9</v>
      </c>
      <c r="C17" s="3">
        <v>2099</v>
      </c>
      <c r="D17" s="15">
        <v>1289.5</v>
      </c>
      <c r="E17" s="7">
        <f t="shared" si="0"/>
        <v>0.6143401619818961</v>
      </c>
      <c r="F17" s="37">
        <v>1259.4</v>
      </c>
      <c r="G17" s="15">
        <v>1289.5</v>
      </c>
      <c r="H17" s="7">
        <f t="shared" si="1"/>
        <v>1.0239002699698267</v>
      </c>
    </row>
    <row r="18" spans="1:8" ht="15">
      <c r="A18" s="2" t="s">
        <v>25</v>
      </c>
      <c r="B18" s="2" t="s">
        <v>11</v>
      </c>
      <c r="C18" s="3">
        <v>699.1</v>
      </c>
      <c r="D18" s="15">
        <v>372.6</v>
      </c>
      <c r="E18" s="7">
        <f t="shared" si="0"/>
        <v>0.5329709626662852</v>
      </c>
      <c r="F18" s="37">
        <v>377.5</v>
      </c>
      <c r="G18" s="15">
        <v>372.6</v>
      </c>
      <c r="H18" s="7">
        <f t="shared" si="1"/>
        <v>0.987019867549669</v>
      </c>
    </row>
    <row r="19" spans="1:8" ht="15">
      <c r="A19" s="2" t="s">
        <v>26</v>
      </c>
      <c r="B19" s="2" t="s">
        <v>27</v>
      </c>
      <c r="C19" s="3">
        <v>134.1</v>
      </c>
      <c r="D19" s="15">
        <v>70.3</v>
      </c>
      <c r="E19" s="7">
        <f t="shared" si="0"/>
        <v>0.5242356450410142</v>
      </c>
      <c r="F19" s="37">
        <v>99.2</v>
      </c>
      <c r="G19" s="15">
        <v>70.3</v>
      </c>
      <c r="H19" s="7">
        <f t="shared" si="1"/>
        <v>0.7086693548387096</v>
      </c>
    </row>
    <row r="20" spans="1:8" ht="15">
      <c r="A20" s="2" t="s">
        <v>28</v>
      </c>
      <c r="B20" s="2" t="s">
        <v>29</v>
      </c>
      <c r="C20" s="3">
        <v>17.5</v>
      </c>
      <c r="D20" s="15">
        <v>11.8</v>
      </c>
      <c r="E20" s="7">
        <f t="shared" si="0"/>
        <v>0.6742857142857144</v>
      </c>
      <c r="F20" s="37">
        <v>12.4</v>
      </c>
      <c r="G20" s="15">
        <v>11.8</v>
      </c>
      <c r="H20" s="7">
        <f t="shared" si="1"/>
        <v>0.9516129032258065</v>
      </c>
    </row>
    <row r="21" spans="1:8" ht="15">
      <c r="A21" s="2" t="s">
        <v>30</v>
      </c>
      <c r="B21" s="2" t="s">
        <v>31</v>
      </c>
      <c r="C21" s="3">
        <v>240.6</v>
      </c>
      <c r="D21" s="15">
        <v>184.9</v>
      </c>
      <c r="E21" s="7">
        <f t="shared" si="0"/>
        <v>0.7684954280964257</v>
      </c>
      <c r="F21" s="37">
        <v>144.4</v>
      </c>
      <c r="G21" s="15">
        <v>184.9</v>
      </c>
      <c r="H21" s="7">
        <f t="shared" si="1"/>
        <v>1.2804709141274238</v>
      </c>
    </row>
    <row r="22" spans="1:8" ht="15">
      <c r="A22" s="2" t="s">
        <v>32</v>
      </c>
      <c r="B22" s="2" t="s">
        <v>33</v>
      </c>
      <c r="C22" s="3">
        <v>25.3</v>
      </c>
      <c r="D22" s="15">
        <v>15.5</v>
      </c>
      <c r="E22" s="7">
        <f t="shared" si="0"/>
        <v>0.6126482213438735</v>
      </c>
      <c r="F22" s="37">
        <v>20.7</v>
      </c>
      <c r="G22" s="15">
        <v>15.5</v>
      </c>
      <c r="H22" s="7">
        <f t="shared" si="1"/>
        <v>0.748792270531401</v>
      </c>
    </row>
    <row r="23" spans="1:8" ht="15">
      <c r="A23" s="2" t="s">
        <v>34</v>
      </c>
      <c r="B23" s="2" t="s">
        <v>21</v>
      </c>
      <c r="C23" s="3">
        <v>141.2</v>
      </c>
      <c r="D23" s="15">
        <v>65.2</v>
      </c>
      <c r="E23" s="7">
        <f t="shared" si="0"/>
        <v>0.4617563739376771</v>
      </c>
      <c r="F23" s="37">
        <v>74.8</v>
      </c>
      <c r="G23" s="15">
        <v>65.2</v>
      </c>
      <c r="H23" s="7">
        <f t="shared" si="1"/>
        <v>0.8716577540106952</v>
      </c>
    </row>
    <row r="24" spans="1:8" ht="15">
      <c r="A24" s="2" t="s">
        <v>35</v>
      </c>
      <c r="B24" s="2" t="s">
        <v>36</v>
      </c>
      <c r="C24" s="3">
        <v>3.5</v>
      </c>
      <c r="D24" s="15">
        <v>0.3</v>
      </c>
      <c r="E24" s="7">
        <f t="shared" si="0"/>
        <v>0.08571428571428572</v>
      </c>
      <c r="F24" s="37">
        <v>1.1</v>
      </c>
      <c r="G24" s="15">
        <v>0.3</v>
      </c>
      <c r="H24" s="7">
        <f t="shared" si="1"/>
        <v>0.2727272727272727</v>
      </c>
    </row>
    <row r="25" spans="1:8" ht="15">
      <c r="A25" s="2" t="s">
        <v>37</v>
      </c>
      <c r="B25" s="2" t="s">
        <v>38</v>
      </c>
      <c r="C25" s="3">
        <v>69.6</v>
      </c>
      <c r="D25" s="15">
        <v>0</v>
      </c>
      <c r="E25" s="7">
        <f t="shared" si="0"/>
        <v>0</v>
      </c>
      <c r="F25" s="37">
        <v>48.7</v>
      </c>
      <c r="G25" s="15">
        <v>0</v>
      </c>
      <c r="H25" s="7">
        <f t="shared" si="1"/>
        <v>0</v>
      </c>
    </row>
    <row r="26" spans="1:8" ht="30">
      <c r="A26" s="2" t="s">
        <v>39</v>
      </c>
      <c r="B26" s="2" t="s">
        <v>40</v>
      </c>
      <c r="C26" s="3">
        <v>57.5</v>
      </c>
      <c r="D26" s="15">
        <v>18.3</v>
      </c>
      <c r="E26" s="7">
        <f t="shared" si="0"/>
        <v>0.31826086956521743</v>
      </c>
      <c r="F26" s="37">
        <v>47.2</v>
      </c>
      <c r="G26" s="15">
        <v>18.3</v>
      </c>
      <c r="H26" s="7">
        <f t="shared" si="1"/>
        <v>0.3877118644067796</v>
      </c>
    </row>
    <row r="27" spans="1:8" ht="75">
      <c r="A27" s="2" t="s">
        <v>41</v>
      </c>
      <c r="B27" s="2" t="s">
        <v>42</v>
      </c>
      <c r="C27" s="3">
        <v>8445.5</v>
      </c>
      <c r="D27" s="15">
        <v>6156</v>
      </c>
      <c r="E27" s="7">
        <f t="shared" si="0"/>
        <v>0.7289088863892014</v>
      </c>
      <c r="F27" s="37">
        <v>5084.1</v>
      </c>
      <c r="G27" s="15">
        <v>6156</v>
      </c>
      <c r="H27" s="7">
        <f t="shared" si="1"/>
        <v>1.2108337758895378</v>
      </c>
    </row>
    <row r="28" spans="1:8" ht="15">
      <c r="A28" s="2" t="s">
        <v>43</v>
      </c>
      <c r="B28" s="2" t="s">
        <v>44</v>
      </c>
      <c r="C28" s="3">
        <v>839.9</v>
      </c>
      <c r="D28" s="15">
        <v>638.7</v>
      </c>
      <c r="E28" s="7">
        <f t="shared" si="0"/>
        <v>0.7604476723419455</v>
      </c>
      <c r="F28" s="37">
        <v>584.6</v>
      </c>
      <c r="G28" s="15">
        <v>638.7</v>
      </c>
      <c r="H28" s="7">
        <f t="shared" si="1"/>
        <v>1.0925419089976052</v>
      </c>
    </row>
    <row r="29" spans="1:8" ht="15">
      <c r="A29" s="2" t="s">
        <v>45</v>
      </c>
      <c r="B29" s="2" t="s">
        <v>9</v>
      </c>
      <c r="C29" s="3">
        <v>681.5</v>
      </c>
      <c r="D29" s="15">
        <v>480.3</v>
      </c>
      <c r="E29" s="7">
        <f t="shared" si="0"/>
        <v>0.7047688921496699</v>
      </c>
      <c r="F29" s="37">
        <v>429.3</v>
      </c>
      <c r="G29" s="15">
        <v>480.3</v>
      </c>
      <c r="H29" s="7">
        <f t="shared" si="1"/>
        <v>1.1187980433263451</v>
      </c>
    </row>
    <row r="30" spans="1:8" ht="15">
      <c r="A30" s="2" t="s">
        <v>46</v>
      </c>
      <c r="B30" s="2" t="s">
        <v>11</v>
      </c>
      <c r="C30" s="3">
        <v>158.4</v>
      </c>
      <c r="D30" s="15">
        <v>158.4</v>
      </c>
      <c r="E30" s="7">
        <f t="shared" si="0"/>
        <v>1</v>
      </c>
      <c r="F30" s="37">
        <v>155.5</v>
      </c>
      <c r="G30" s="15">
        <v>158.4</v>
      </c>
      <c r="H30" s="7">
        <f t="shared" si="1"/>
        <v>1.0186495176848875</v>
      </c>
    </row>
    <row r="31" spans="1:8" ht="15">
      <c r="A31" s="2" t="s">
        <v>47</v>
      </c>
      <c r="B31" s="2" t="s">
        <v>23</v>
      </c>
      <c r="C31" s="3">
        <v>7542</v>
      </c>
      <c r="D31" s="15">
        <v>5453.6</v>
      </c>
      <c r="E31" s="7">
        <f t="shared" si="0"/>
        <v>0.7230973216653408</v>
      </c>
      <c r="F31" s="37">
        <v>4499.6</v>
      </c>
      <c r="G31" s="15">
        <v>5453.6</v>
      </c>
      <c r="H31" s="7">
        <f t="shared" si="1"/>
        <v>1.212018846119655</v>
      </c>
    </row>
    <row r="32" spans="1:8" ht="15">
      <c r="A32" s="2" t="s">
        <v>48</v>
      </c>
      <c r="B32" s="2" t="s">
        <v>9</v>
      </c>
      <c r="C32" s="3">
        <v>4460.4</v>
      </c>
      <c r="D32" s="15">
        <v>3193.5</v>
      </c>
      <c r="E32" s="7">
        <f t="shared" si="0"/>
        <v>0.7159671778315847</v>
      </c>
      <c r="F32" s="37">
        <v>2634.7</v>
      </c>
      <c r="G32" s="15">
        <v>3193.5</v>
      </c>
      <c r="H32" s="7">
        <f t="shared" si="1"/>
        <v>1.2120924583444037</v>
      </c>
    </row>
    <row r="33" spans="1:8" ht="15">
      <c r="A33" s="2" t="s">
        <v>49</v>
      </c>
      <c r="B33" s="2" t="s">
        <v>50</v>
      </c>
      <c r="C33" s="3">
        <v>1</v>
      </c>
      <c r="D33" s="15">
        <v>0</v>
      </c>
      <c r="E33" s="7">
        <f t="shared" si="0"/>
        <v>0</v>
      </c>
      <c r="F33" s="37">
        <v>0.8</v>
      </c>
      <c r="G33" s="15">
        <v>0</v>
      </c>
      <c r="H33" s="7">
        <f t="shared" si="1"/>
        <v>0</v>
      </c>
    </row>
    <row r="34" spans="1:8" ht="15">
      <c r="A34" s="2" t="s">
        <v>51</v>
      </c>
      <c r="B34" s="2" t="s">
        <v>11</v>
      </c>
      <c r="C34" s="3">
        <v>1441.1</v>
      </c>
      <c r="D34" s="15">
        <v>1061.3</v>
      </c>
      <c r="E34" s="7">
        <f t="shared" si="0"/>
        <v>0.7364513219068767</v>
      </c>
      <c r="F34" s="37">
        <v>919.9</v>
      </c>
      <c r="G34" s="15">
        <v>1061.3</v>
      </c>
      <c r="H34" s="7">
        <f t="shared" si="1"/>
        <v>1.1537123600391346</v>
      </c>
    </row>
    <row r="35" spans="1:8" ht="15">
      <c r="A35" s="2" t="s">
        <v>52</v>
      </c>
      <c r="B35" s="2" t="s">
        <v>27</v>
      </c>
      <c r="C35" s="3">
        <v>45.9</v>
      </c>
      <c r="D35" s="15">
        <v>44.1</v>
      </c>
      <c r="E35" s="7">
        <f t="shared" si="0"/>
        <v>0.9607843137254902</v>
      </c>
      <c r="F35" s="37">
        <v>29.4</v>
      </c>
      <c r="G35" s="15">
        <v>44.1</v>
      </c>
      <c r="H35" s="7">
        <f t="shared" si="1"/>
        <v>1.5000000000000002</v>
      </c>
    </row>
    <row r="36" spans="1:8" ht="15">
      <c r="A36" s="2" t="s">
        <v>53</v>
      </c>
      <c r="B36" s="2" t="s">
        <v>29</v>
      </c>
      <c r="C36" s="3">
        <v>83.3</v>
      </c>
      <c r="D36" s="15">
        <v>66.8</v>
      </c>
      <c r="E36" s="7">
        <f t="shared" si="0"/>
        <v>0.801920768307323</v>
      </c>
      <c r="F36" s="37">
        <v>54.1</v>
      </c>
      <c r="G36" s="15">
        <v>66.8</v>
      </c>
      <c r="H36" s="7">
        <f t="shared" si="1"/>
        <v>1.2347504621072087</v>
      </c>
    </row>
    <row r="37" spans="1:8" ht="15">
      <c r="A37" s="2" t="s">
        <v>54</v>
      </c>
      <c r="B37" s="2" t="s">
        <v>31</v>
      </c>
      <c r="C37" s="3">
        <v>96.1</v>
      </c>
      <c r="D37" s="15">
        <v>66.6</v>
      </c>
      <c r="E37" s="7">
        <f t="shared" si="0"/>
        <v>0.6930280957336108</v>
      </c>
      <c r="F37" s="37">
        <v>63.4</v>
      </c>
      <c r="G37" s="15">
        <v>66.6</v>
      </c>
      <c r="H37" s="7">
        <f t="shared" si="1"/>
        <v>1.0504731861198737</v>
      </c>
    </row>
    <row r="38" spans="1:8" ht="15">
      <c r="A38" s="2" t="s">
        <v>55</v>
      </c>
      <c r="B38" s="2" t="s">
        <v>33</v>
      </c>
      <c r="C38" s="3">
        <v>850</v>
      </c>
      <c r="D38" s="15">
        <v>560.5</v>
      </c>
      <c r="E38" s="7">
        <f t="shared" si="0"/>
        <v>0.6594117647058824</v>
      </c>
      <c r="F38" s="37">
        <v>408</v>
      </c>
      <c r="G38" s="15">
        <v>560.5</v>
      </c>
      <c r="H38" s="7">
        <f t="shared" si="1"/>
        <v>1.3737745098039216</v>
      </c>
    </row>
    <row r="39" spans="1:8" ht="15">
      <c r="A39" s="2" t="s">
        <v>56</v>
      </c>
      <c r="B39" s="2" t="s">
        <v>21</v>
      </c>
      <c r="C39" s="3">
        <v>260.7</v>
      </c>
      <c r="D39" s="15">
        <v>202.8</v>
      </c>
      <c r="E39" s="7">
        <f t="shared" si="0"/>
        <v>0.7779056386651324</v>
      </c>
      <c r="F39" s="37">
        <v>197.9</v>
      </c>
      <c r="G39" s="15">
        <v>202.8</v>
      </c>
      <c r="H39" s="7">
        <f t="shared" si="1"/>
        <v>1.0247599797877716</v>
      </c>
    </row>
    <row r="40" spans="1:8" ht="15">
      <c r="A40" s="2" t="s">
        <v>57</v>
      </c>
      <c r="B40" s="2" t="s">
        <v>36</v>
      </c>
      <c r="C40" s="3">
        <v>34.5</v>
      </c>
      <c r="D40" s="15">
        <v>12.2</v>
      </c>
      <c r="E40" s="7">
        <f t="shared" si="0"/>
        <v>0.3536231884057971</v>
      </c>
      <c r="F40" s="37">
        <v>25.5</v>
      </c>
      <c r="G40" s="15">
        <v>12.2</v>
      </c>
      <c r="H40" s="7">
        <f t="shared" si="1"/>
        <v>0.4784313725490196</v>
      </c>
    </row>
    <row r="41" spans="1:8" ht="18" customHeight="1">
      <c r="A41" s="2" t="s">
        <v>58</v>
      </c>
      <c r="B41" s="2" t="s">
        <v>38</v>
      </c>
      <c r="C41" s="3">
        <v>36.9</v>
      </c>
      <c r="D41" s="15">
        <v>12.6</v>
      </c>
      <c r="E41" s="7">
        <f t="shared" si="0"/>
        <v>0.34146341463414637</v>
      </c>
      <c r="F41" s="37">
        <v>54.1</v>
      </c>
      <c r="G41" s="15">
        <v>12.6</v>
      </c>
      <c r="H41" s="7">
        <f t="shared" si="1"/>
        <v>0.23290203327171902</v>
      </c>
    </row>
    <row r="42" spans="1:8" ht="30">
      <c r="A42" s="2" t="s">
        <v>59</v>
      </c>
      <c r="B42" s="2" t="s">
        <v>40</v>
      </c>
      <c r="C42" s="3">
        <v>232.1</v>
      </c>
      <c r="D42" s="15">
        <v>231.9</v>
      </c>
      <c r="E42" s="7">
        <f t="shared" si="0"/>
        <v>0.999138302455838</v>
      </c>
      <c r="F42" s="37">
        <v>111.8</v>
      </c>
      <c r="G42" s="15">
        <v>231.9</v>
      </c>
      <c r="H42" s="7">
        <f t="shared" si="1"/>
        <v>2.0742397137745976</v>
      </c>
    </row>
    <row r="43" spans="1:8" ht="15" customHeight="1">
      <c r="A43" s="2" t="s">
        <v>60</v>
      </c>
      <c r="B43" s="2" t="s">
        <v>61</v>
      </c>
      <c r="C43" s="3">
        <v>63.6</v>
      </c>
      <c r="D43" s="15">
        <v>63.6</v>
      </c>
      <c r="E43" s="7">
        <f t="shared" si="0"/>
        <v>1</v>
      </c>
      <c r="F43" s="37">
        <v>63.6</v>
      </c>
      <c r="G43" s="15">
        <v>63.6</v>
      </c>
      <c r="H43" s="7">
        <f t="shared" si="1"/>
        <v>1</v>
      </c>
    </row>
    <row r="44" spans="1:8" ht="15">
      <c r="A44" s="2" t="s">
        <v>62</v>
      </c>
      <c r="B44" s="2" t="s">
        <v>27</v>
      </c>
      <c r="C44" s="3">
        <v>4.6</v>
      </c>
      <c r="D44" s="15">
        <v>4.6</v>
      </c>
      <c r="E44" s="7">
        <f t="shared" si="0"/>
        <v>1</v>
      </c>
      <c r="F44" s="37">
        <v>4.6</v>
      </c>
      <c r="G44" s="15">
        <v>4.6</v>
      </c>
      <c r="H44" s="7">
        <f t="shared" si="1"/>
        <v>1</v>
      </c>
    </row>
    <row r="45" spans="1:8" ht="15">
      <c r="A45" s="2" t="s">
        <v>63</v>
      </c>
      <c r="B45" s="2" t="s">
        <v>21</v>
      </c>
      <c r="C45" s="3">
        <v>4.5</v>
      </c>
      <c r="D45" s="15">
        <v>4.5</v>
      </c>
      <c r="E45" s="7">
        <f t="shared" si="0"/>
        <v>1</v>
      </c>
      <c r="F45" s="37">
        <v>4.5</v>
      </c>
      <c r="G45" s="15">
        <v>4.5</v>
      </c>
      <c r="H45" s="7">
        <f t="shared" si="1"/>
        <v>1</v>
      </c>
    </row>
    <row r="46" spans="1:8" ht="15">
      <c r="A46" s="2" t="s">
        <v>64</v>
      </c>
      <c r="B46" s="2" t="s">
        <v>38</v>
      </c>
      <c r="C46" s="3">
        <v>12.4</v>
      </c>
      <c r="D46" s="15">
        <v>12.4</v>
      </c>
      <c r="E46" s="7">
        <f t="shared" si="0"/>
        <v>1</v>
      </c>
      <c r="F46" s="37">
        <v>12.4</v>
      </c>
      <c r="G46" s="15">
        <v>12.4</v>
      </c>
      <c r="H46" s="7">
        <f t="shared" si="1"/>
        <v>1</v>
      </c>
    </row>
    <row r="47" spans="1:8" ht="30">
      <c r="A47" s="2" t="s">
        <v>65</v>
      </c>
      <c r="B47" s="2" t="s">
        <v>40</v>
      </c>
      <c r="C47" s="3">
        <v>42.1</v>
      </c>
      <c r="D47" s="15">
        <v>42.1</v>
      </c>
      <c r="E47" s="7">
        <f t="shared" si="0"/>
        <v>1</v>
      </c>
      <c r="F47" s="37">
        <v>42.1</v>
      </c>
      <c r="G47" s="15">
        <v>42.1</v>
      </c>
      <c r="H47" s="7">
        <f t="shared" si="1"/>
        <v>1</v>
      </c>
    </row>
    <row r="48" spans="1:8" ht="15">
      <c r="A48" s="2" t="s">
        <v>66</v>
      </c>
      <c r="B48" s="2" t="s">
        <v>67</v>
      </c>
      <c r="C48" s="3">
        <v>200</v>
      </c>
      <c r="D48" s="15">
        <v>0</v>
      </c>
      <c r="E48" s="7">
        <f t="shared" si="0"/>
        <v>0</v>
      </c>
      <c r="F48" s="37">
        <v>0</v>
      </c>
      <c r="G48" s="15">
        <v>0</v>
      </c>
      <c r="H48" s="7"/>
    </row>
    <row r="49" spans="1:8" ht="15">
      <c r="A49" s="2" t="s">
        <v>68</v>
      </c>
      <c r="B49" s="2" t="s">
        <v>69</v>
      </c>
      <c r="C49" s="3">
        <v>200</v>
      </c>
      <c r="D49" s="15">
        <v>0</v>
      </c>
      <c r="E49" s="7">
        <f t="shared" si="0"/>
        <v>0</v>
      </c>
      <c r="F49" s="37">
        <v>0</v>
      </c>
      <c r="G49" s="15">
        <v>0</v>
      </c>
      <c r="H49" s="7"/>
    </row>
    <row r="50" spans="1:8" ht="15">
      <c r="A50" s="2" t="s">
        <v>70</v>
      </c>
      <c r="B50" s="2" t="s">
        <v>36</v>
      </c>
      <c r="C50" s="3">
        <v>200</v>
      </c>
      <c r="D50" s="15">
        <v>0</v>
      </c>
      <c r="E50" s="7">
        <f t="shared" si="0"/>
        <v>0</v>
      </c>
      <c r="F50" s="37">
        <v>0</v>
      </c>
      <c r="G50" s="15">
        <v>0</v>
      </c>
      <c r="H50" s="7"/>
    </row>
    <row r="51" spans="1:8" ht="15">
      <c r="A51" s="2" t="s">
        <v>71</v>
      </c>
      <c r="B51" s="2" t="s">
        <v>72</v>
      </c>
      <c r="C51" s="3">
        <v>237</v>
      </c>
      <c r="D51" s="15">
        <v>145.7</v>
      </c>
      <c r="E51" s="7">
        <f t="shared" si="0"/>
        <v>0.6147679324894514</v>
      </c>
      <c r="F51" s="37">
        <f>F52</f>
        <v>459</v>
      </c>
      <c r="G51" s="15">
        <v>145.7</v>
      </c>
      <c r="H51" s="7">
        <f t="shared" si="1"/>
        <v>0.31742919389978214</v>
      </c>
    </row>
    <row r="52" spans="1:8" ht="45">
      <c r="A52" s="2" t="s">
        <v>73</v>
      </c>
      <c r="B52" s="2" t="s">
        <v>74</v>
      </c>
      <c r="C52" s="3">
        <v>177</v>
      </c>
      <c r="D52" s="15">
        <v>145.7</v>
      </c>
      <c r="E52" s="7">
        <f t="shared" si="0"/>
        <v>0.8231638418079096</v>
      </c>
      <c r="F52" s="37">
        <v>459</v>
      </c>
      <c r="G52" s="15">
        <v>145.7</v>
      </c>
      <c r="H52" s="7">
        <f t="shared" si="1"/>
        <v>0.31742919389978214</v>
      </c>
    </row>
    <row r="53" spans="1:8" ht="15">
      <c r="A53" s="2" t="s">
        <v>75</v>
      </c>
      <c r="B53" s="2" t="s">
        <v>21</v>
      </c>
      <c r="C53" s="3">
        <v>155</v>
      </c>
      <c r="D53" s="15">
        <v>94</v>
      </c>
      <c r="E53" s="7">
        <f t="shared" si="0"/>
        <v>0.6064516129032258</v>
      </c>
      <c r="F53" s="37">
        <v>409</v>
      </c>
      <c r="G53" s="15">
        <v>94</v>
      </c>
      <c r="H53" s="7">
        <f t="shared" si="1"/>
        <v>0.22982885085574573</v>
      </c>
    </row>
    <row r="54" spans="1:8" ht="15">
      <c r="A54" s="2" t="s">
        <v>76</v>
      </c>
      <c r="B54" s="2" t="s">
        <v>38</v>
      </c>
      <c r="C54" s="3">
        <v>22</v>
      </c>
      <c r="D54" s="15">
        <v>21.7</v>
      </c>
      <c r="E54" s="7">
        <f t="shared" si="0"/>
        <v>0.9863636363636363</v>
      </c>
      <c r="F54" s="37">
        <v>22</v>
      </c>
      <c r="G54" s="15">
        <v>21.7</v>
      </c>
      <c r="H54" s="7">
        <f t="shared" si="1"/>
        <v>0.9863636363636363</v>
      </c>
    </row>
    <row r="55" spans="1:8" ht="15">
      <c r="A55" s="2" t="s">
        <v>77</v>
      </c>
      <c r="B55" s="2" t="s">
        <v>78</v>
      </c>
      <c r="C55" s="3">
        <v>60</v>
      </c>
      <c r="D55" s="15">
        <v>30</v>
      </c>
      <c r="E55" s="7">
        <f t="shared" si="0"/>
        <v>0.5</v>
      </c>
      <c r="F55" s="37">
        <v>30</v>
      </c>
      <c r="G55" s="15">
        <v>30</v>
      </c>
      <c r="H55" s="7">
        <f t="shared" si="1"/>
        <v>1</v>
      </c>
    </row>
    <row r="56" spans="1:8" ht="15">
      <c r="A56" s="2" t="s">
        <v>79</v>
      </c>
      <c r="B56" s="2" t="s">
        <v>36</v>
      </c>
      <c r="C56" s="3">
        <v>60</v>
      </c>
      <c r="D56" s="15">
        <v>30</v>
      </c>
      <c r="E56" s="7">
        <f t="shared" si="0"/>
        <v>0.5</v>
      </c>
      <c r="F56" s="37">
        <v>30</v>
      </c>
      <c r="G56" s="15">
        <v>30</v>
      </c>
      <c r="H56" s="7">
        <f t="shared" si="1"/>
        <v>1</v>
      </c>
    </row>
    <row r="57" spans="1:8" ht="60">
      <c r="A57" s="2" t="s">
        <v>80</v>
      </c>
      <c r="B57" s="2" t="s">
        <v>81</v>
      </c>
      <c r="C57" s="3">
        <v>726</v>
      </c>
      <c r="D57" s="15">
        <v>407.3</v>
      </c>
      <c r="E57" s="7">
        <f t="shared" si="0"/>
        <v>0.5610192837465565</v>
      </c>
      <c r="F57" s="37">
        <f>F58</f>
        <v>263.8</v>
      </c>
      <c r="G57" s="15">
        <v>407.3</v>
      </c>
      <c r="H57" s="7">
        <f t="shared" si="1"/>
        <v>1.543972706595906</v>
      </c>
    </row>
    <row r="58" spans="1:8" ht="15">
      <c r="A58" s="2" t="s">
        <v>82</v>
      </c>
      <c r="B58" s="2" t="s">
        <v>83</v>
      </c>
      <c r="C58" s="3">
        <v>726</v>
      </c>
      <c r="D58" s="15">
        <v>407.3</v>
      </c>
      <c r="E58" s="7">
        <f t="shared" si="0"/>
        <v>0.5610192837465565</v>
      </c>
      <c r="F58" s="37">
        <v>263.8</v>
      </c>
      <c r="G58" s="15">
        <v>407.3</v>
      </c>
      <c r="H58" s="7">
        <f t="shared" si="1"/>
        <v>1.543972706595906</v>
      </c>
    </row>
    <row r="59" spans="1:8" ht="15">
      <c r="A59" s="2" t="s">
        <v>84</v>
      </c>
      <c r="B59" s="2" t="s">
        <v>27</v>
      </c>
      <c r="C59" s="3">
        <v>80</v>
      </c>
      <c r="D59" s="15">
        <v>20</v>
      </c>
      <c r="E59" s="7">
        <f t="shared" si="0"/>
        <v>0.25</v>
      </c>
      <c r="F59" s="37">
        <v>52</v>
      </c>
      <c r="G59" s="15">
        <v>20</v>
      </c>
      <c r="H59" s="7">
        <f t="shared" si="1"/>
        <v>0.38461538461538464</v>
      </c>
    </row>
    <row r="60" spans="1:8" ht="15">
      <c r="A60" s="2" t="s">
        <v>85</v>
      </c>
      <c r="B60" s="2" t="s">
        <v>21</v>
      </c>
      <c r="C60" s="3">
        <v>496</v>
      </c>
      <c r="D60" s="15">
        <v>320.4</v>
      </c>
      <c r="E60" s="7">
        <f t="shared" si="0"/>
        <v>0.6459677419354838</v>
      </c>
      <c r="F60" s="37">
        <v>150.8</v>
      </c>
      <c r="G60" s="15">
        <v>320.4</v>
      </c>
      <c r="H60" s="7">
        <f t="shared" si="1"/>
        <v>2.124668435013262</v>
      </c>
    </row>
    <row r="61" spans="1:8" ht="15">
      <c r="A61" s="2" t="s">
        <v>86</v>
      </c>
      <c r="B61" s="2" t="s">
        <v>38</v>
      </c>
      <c r="C61" s="3">
        <v>50</v>
      </c>
      <c r="D61" s="15">
        <v>1.6</v>
      </c>
      <c r="E61" s="7">
        <f t="shared" si="0"/>
        <v>0.032</v>
      </c>
      <c r="F61" s="37">
        <v>20</v>
      </c>
      <c r="G61" s="15">
        <v>1.6</v>
      </c>
      <c r="H61" s="7">
        <f t="shared" si="1"/>
        <v>0.08</v>
      </c>
    </row>
    <row r="62" spans="1:8" ht="30">
      <c r="A62" s="2" t="s">
        <v>87</v>
      </c>
      <c r="B62" s="2" t="s">
        <v>40</v>
      </c>
      <c r="C62" s="3">
        <v>100</v>
      </c>
      <c r="D62" s="15">
        <v>65.2</v>
      </c>
      <c r="E62" s="7">
        <f t="shared" si="0"/>
        <v>0.652</v>
      </c>
      <c r="F62" s="37">
        <v>41</v>
      </c>
      <c r="G62" s="15">
        <v>65.2</v>
      </c>
      <c r="H62" s="7">
        <f t="shared" si="1"/>
        <v>1.5902439024390245</v>
      </c>
    </row>
    <row r="63" spans="1:8" ht="30">
      <c r="A63" s="2" t="s">
        <v>88</v>
      </c>
      <c r="B63" s="2" t="s">
        <v>89</v>
      </c>
      <c r="C63" s="3">
        <v>65</v>
      </c>
      <c r="D63" s="15">
        <v>0</v>
      </c>
      <c r="E63" s="7">
        <f t="shared" si="0"/>
        <v>0</v>
      </c>
      <c r="F63" s="37">
        <v>32.5</v>
      </c>
      <c r="G63" s="15">
        <v>0</v>
      </c>
      <c r="H63" s="7">
        <f t="shared" si="1"/>
        <v>0</v>
      </c>
    </row>
    <row r="64" spans="1:8" ht="15">
      <c r="A64" s="2" t="s">
        <v>90</v>
      </c>
      <c r="B64" s="2" t="s">
        <v>91</v>
      </c>
      <c r="C64" s="3">
        <v>65</v>
      </c>
      <c r="D64" s="15">
        <v>0</v>
      </c>
      <c r="E64" s="7">
        <f t="shared" si="0"/>
        <v>0</v>
      </c>
      <c r="F64" s="37">
        <v>32.5</v>
      </c>
      <c r="G64" s="15">
        <v>0</v>
      </c>
      <c r="H64" s="7">
        <f t="shared" si="1"/>
        <v>0</v>
      </c>
    </row>
    <row r="65" spans="1:8" ht="15">
      <c r="A65" s="2" t="s">
        <v>92</v>
      </c>
      <c r="B65" s="2" t="s">
        <v>21</v>
      </c>
      <c r="C65" s="3">
        <v>65</v>
      </c>
      <c r="D65" s="15">
        <v>0</v>
      </c>
      <c r="E65" s="7">
        <f t="shared" si="0"/>
        <v>0</v>
      </c>
      <c r="F65" s="37">
        <v>32.5</v>
      </c>
      <c r="G65" s="15">
        <v>0</v>
      </c>
      <c r="H65" s="7">
        <f t="shared" si="1"/>
        <v>0</v>
      </c>
    </row>
    <row r="66" spans="1:8" ht="15">
      <c r="A66" s="2" t="s">
        <v>93</v>
      </c>
      <c r="B66" s="2" t="s">
        <v>94</v>
      </c>
      <c r="C66" s="3">
        <v>30523.7</v>
      </c>
      <c r="D66" s="15">
        <v>19506.5</v>
      </c>
      <c r="E66" s="7">
        <f t="shared" si="0"/>
        <v>0.639060795381949</v>
      </c>
      <c r="F66" s="37">
        <v>24673.7</v>
      </c>
      <c r="G66" s="15">
        <v>19506.5</v>
      </c>
      <c r="H66" s="7">
        <f t="shared" si="1"/>
        <v>0.7905786323088957</v>
      </c>
    </row>
    <row r="67" spans="1:8" ht="15">
      <c r="A67" s="2" t="s">
        <v>95</v>
      </c>
      <c r="B67" s="2" t="s">
        <v>96</v>
      </c>
      <c r="C67" s="3">
        <v>4582.7</v>
      </c>
      <c r="D67" s="15">
        <v>4121.6</v>
      </c>
      <c r="E67" s="7">
        <f t="shared" si="0"/>
        <v>0.8993824601217624</v>
      </c>
      <c r="F67" s="37">
        <v>3950</v>
      </c>
      <c r="G67" s="15">
        <v>4121.6</v>
      </c>
      <c r="H67" s="7">
        <f t="shared" si="1"/>
        <v>1.0434430379746837</v>
      </c>
    </row>
    <row r="68" spans="1:8" ht="15">
      <c r="A68" s="2" t="s">
        <v>97</v>
      </c>
      <c r="B68" s="2" t="s">
        <v>21</v>
      </c>
      <c r="C68" s="3">
        <v>4582.7</v>
      </c>
      <c r="D68" s="15">
        <v>4121.6</v>
      </c>
      <c r="E68" s="7">
        <f t="shared" si="0"/>
        <v>0.8993824601217624</v>
      </c>
      <c r="F68" s="37">
        <v>3950</v>
      </c>
      <c r="G68" s="15">
        <v>4121.6</v>
      </c>
      <c r="H68" s="7">
        <f t="shared" si="1"/>
        <v>1.0434430379746837</v>
      </c>
    </row>
    <row r="69" spans="1:8" ht="30">
      <c r="A69" s="2" t="s">
        <v>98</v>
      </c>
      <c r="B69" s="2" t="s">
        <v>99</v>
      </c>
      <c r="C69" s="3">
        <v>7150</v>
      </c>
      <c r="D69" s="15">
        <v>4215.5</v>
      </c>
      <c r="E69" s="7">
        <f aca="true" t="shared" si="2" ref="E69:E116">D69/C69</f>
        <v>0.5895804195804196</v>
      </c>
      <c r="F69" s="37">
        <v>6912</v>
      </c>
      <c r="G69" s="15">
        <v>4215.5</v>
      </c>
      <c r="H69" s="7">
        <f t="shared" si="1"/>
        <v>0.6098813657407407</v>
      </c>
    </row>
    <row r="70" spans="1:8" ht="15">
      <c r="A70" s="2" t="s">
        <v>100</v>
      </c>
      <c r="B70" s="2" t="s">
        <v>21</v>
      </c>
      <c r="C70" s="3">
        <v>7050</v>
      </c>
      <c r="D70" s="15">
        <v>4210.2</v>
      </c>
      <c r="E70" s="7">
        <f t="shared" si="2"/>
        <v>0.5971914893617021</v>
      </c>
      <c r="F70" s="37">
        <v>6812</v>
      </c>
      <c r="G70" s="15">
        <v>4210.2</v>
      </c>
      <c r="H70" s="7">
        <f aca="true" t="shared" si="3" ref="H70:H118">G70/F70</f>
        <v>0.6180563711098062</v>
      </c>
    </row>
    <row r="71" spans="1:8" ht="15">
      <c r="A71" s="2" t="s">
        <v>101</v>
      </c>
      <c r="B71" s="2" t="s">
        <v>38</v>
      </c>
      <c r="C71" s="3">
        <v>94</v>
      </c>
      <c r="D71" s="15">
        <v>0</v>
      </c>
      <c r="E71" s="7">
        <f t="shared" si="2"/>
        <v>0</v>
      </c>
      <c r="F71" s="37">
        <v>94</v>
      </c>
      <c r="G71" s="15">
        <v>0</v>
      </c>
      <c r="H71" s="7">
        <f t="shared" si="3"/>
        <v>0</v>
      </c>
    </row>
    <row r="72" spans="1:8" ht="30">
      <c r="A72" s="2" t="s">
        <v>102</v>
      </c>
      <c r="B72" s="2" t="s">
        <v>40</v>
      </c>
      <c r="C72" s="3">
        <v>6</v>
      </c>
      <c r="D72" s="15">
        <v>5.3</v>
      </c>
      <c r="E72" s="7">
        <f t="shared" si="2"/>
        <v>0.8833333333333333</v>
      </c>
      <c r="F72" s="37">
        <v>6</v>
      </c>
      <c r="G72" s="15">
        <v>5.3</v>
      </c>
      <c r="H72" s="7">
        <f t="shared" si="3"/>
        <v>0.8833333333333333</v>
      </c>
    </row>
    <row r="73" spans="1:8" ht="30">
      <c r="A73" s="2" t="s">
        <v>103</v>
      </c>
      <c r="B73" s="2" t="s">
        <v>104</v>
      </c>
      <c r="C73" s="3">
        <v>262.3</v>
      </c>
      <c r="D73" s="15">
        <v>218.1</v>
      </c>
      <c r="E73" s="7">
        <f t="shared" si="2"/>
        <v>0.8314906595501333</v>
      </c>
      <c r="F73" s="37">
        <v>141.6</v>
      </c>
      <c r="G73" s="15">
        <v>218.1</v>
      </c>
      <c r="H73" s="7">
        <f t="shared" si="3"/>
        <v>1.5402542372881356</v>
      </c>
    </row>
    <row r="74" spans="1:8" ht="15">
      <c r="A74" s="2" t="s">
        <v>105</v>
      </c>
      <c r="B74" s="2" t="s">
        <v>21</v>
      </c>
      <c r="C74" s="3">
        <v>232.3</v>
      </c>
      <c r="D74" s="15">
        <v>191.1</v>
      </c>
      <c r="E74" s="7">
        <f t="shared" si="2"/>
        <v>0.8226431338786052</v>
      </c>
      <c r="F74" s="37">
        <v>114.6</v>
      </c>
      <c r="G74" s="15">
        <v>191.1</v>
      </c>
      <c r="H74" s="7">
        <f t="shared" si="3"/>
        <v>1.6675392670157068</v>
      </c>
    </row>
    <row r="75" spans="1:8" ht="30">
      <c r="A75" s="2" t="s">
        <v>106</v>
      </c>
      <c r="B75" s="2" t="s">
        <v>40</v>
      </c>
      <c r="C75" s="3">
        <v>30</v>
      </c>
      <c r="D75" s="15">
        <v>27</v>
      </c>
      <c r="E75" s="7">
        <f t="shared" si="2"/>
        <v>0.9</v>
      </c>
      <c r="F75" s="37">
        <v>27</v>
      </c>
      <c r="G75" s="15">
        <v>27</v>
      </c>
      <c r="H75" s="7">
        <f t="shared" si="3"/>
        <v>1</v>
      </c>
    </row>
    <row r="76" spans="1:8" ht="15">
      <c r="A76" s="2" t="s">
        <v>107</v>
      </c>
      <c r="B76" s="2" t="s">
        <v>108</v>
      </c>
      <c r="C76" s="3">
        <v>757.3</v>
      </c>
      <c r="D76" s="15">
        <v>757.2</v>
      </c>
      <c r="E76" s="7">
        <f t="shared" si="2"/>
        <v>0.9998679519345043</v>
      </c>
      <c r="F76" s="37">
        <f>F77</f>
        <v>320</v>
      </c>
      <c r="G76" s="15">
        <v>757.2</v>
      </c>
      <c r="H76" s="7">
        <f t="shared" si="3"/>
        <v>2.36625</v>
      </c>
    </row>
    <row r="77" spans="1:8" ht="15">
      <c r="A77" s="2" t="s">
        <v>109</v>
      </c>
      <c r="B77" s="2" t="s">
        <v>21</v>
      </c>
      <c r="C77" s="3">
        <v>757.3</v>
      </c>
      <c r="D77" s="15">
        <v>757.2</v>
      </c>
      <c r="E77" s="7">
        <f t="shared" si="2"/>
        <v>0.9998679519345043</v>
      </c>
      <c r="F77" s="37">
        <v>320</v>
      </c>
      <c r="G77" s="15">
        <v>757.2</v>
      </c>
      <c r="H77" s="7">
        <f t="shared" si="3"/>
        <v>2.36625</v>
      </c>
    </row>
    <row r="78" spans="1:8" ht="30" customHeight="1">
      <c r="A78" s="2" t="s">
        <v>110</v>
      </c>
      <c r="B78" s="2" t="s">
        <v>111</v>
      </c>
      <c r="C78" s="3">
        <v>17771.4</v>
      </c>
      <c r="D78" s="15">
        <v>10193.9</v>
      </c>
      <c r="E78" s="7">
        <f t="shared" si="2"/>
        <v>0.5736126585412517</v>
      </c>
      <c r="F78" s="37">
        <v>13350</v>
      </c>
      <c r="G78" s="15">
        <v>10193.9</v>
      </c>
      <c r="H78" s="7">
        <f t="shared" si="3"/>
        <v>0.7635880149812734</v>
      </c>
    </row>
    <row r="79" spans="1:8" ht="15">
      <c r="A79" s="2" t="s">
        <v>112</v>
      </c>
      <c r="B79" s="2" t="s">
        <v>21</v>
      </c>
      <c r="C79" s="3">
        <v>17601.9</v>
      </c>
      <c r="D79" s="15">
        <v>10024.4</v>
      </c>
      <c r="E79" s="7">
        <f t="shared" si="2"/>
        <v>0.569506700981144</v>
      </c>
      <c r="F79" s="37">
        <v>13180.5</v>
      </c>
      <c r="G79" s="15">
        <v>10024.4</v>
      </c>
      <c r="H79" s="7">
        <f t="shared" si="3"/>
        <v>0.7605477789158226</v>
      </c>
    </row>
    <row r="80" spans="1:8" ht="15">
      <c r="A80" s="2" t="s">
        <v>113</v>
      </c>
      <c r="B80" s="2" t="s">
        <v>38</v>
      </c>
      <c r="C80" s="3">
        <v>169.5</v>
      </c>
      <c r="D80" s="15">
        <v>169.5</v>
      </c>
      <c r="E80" s="7">
        <f t="shared" si="2"/>
        <v>1</v>
      </c>
      <c r="F80" s="37">
        <v>169.5</v>
      </c>
      <c r="G80" s="15">
        <v>169.5</v>
      </c>
      <c r="H80" s="7">
        <f t="shared" si="3"/>
        <v>1</v>
      </c>
    </row>
    <row r="81" spans="1:8" ht="30">
      <c r="A81" s="2" t="s">
        <v>114</v>
      </c>
      <c r="B81" s="2" t="s">
        <v>115</v>
      </c>
      <c r="C81" s="3">
        <v>2071.8</v>
      </c>
      <c r="D81" s="15">
        <v>1696.7</v>
      </c>
      <c r="E81" s="7">
        <f t="shared" si="2"/>
        <v>0.8189497055700357</v>
      </c>
      <c r="F81" s="37">
        <f>F82</f>
        <v>1460.8</v>
      </c>
      <c r="G81" s="15">
        <v>1696.7</v>
      </c>
      <c r="H81" s="7">
        <f t="shared" si="3"/>
        <v>1.1614868565169771</v>
      </c>
    </row>
    <row r="82" spans="1:8" ht="15">
      <c r="A82" s="2" t="s">
        <v>116</v>
      </c>
      <c r="B82" s="2" t="s">
        <v>117</v>
      </c>
      <c r="C82" s="3">
        <v>2071.8</v>
      </c>
      <c r="D82" s="15">
        <v>1696.7</v>
      </c>
      <c r="E82" s="7">
        <f t="shared" si="2"/>
        <v>0.8189497055700357</v>
      </c>
      <c r="F82" s="37">
        <v>1460.8</v>
      </c>
      <c r="G82" s="15">
        <v>1696.7</v>
      </c>
      <c r="H82" s="7">
        <f t="shared" si="3"/>
        <v>1.1614868565169771</v>
      </c>
    </row>
    <row r="83" spans="1:8" ht="15">
      <c r="A83" s="2" t="s">
        <v>118</v>
      </c>
      <c r="B83" s="2" t="s">
        <v>21</v>
      </c>
      <c r="C83" s="3">
        <v>1821.8</v>
      </c>
      <c r="D83" s="15">
        <v>1641.4</v>
      </c>
      <c r="E83" s="7">
        <f t="shared" si="2"/>
        <v>0.9009770556592381</v>
      </c>
      <c r="F83" s="37">
        <v>1273.3</v>
      </c>
      <c r="G83" s="15">
        <v>1641.4</v>
      </c>
      <c r="H83" s="7">
        <f t="shared" si="3"/>
        <v>1.2890913374695674</v>
      </c>
    </row>
    <row r="84" spans="1:8" ht="15">
      <c r="A84" s="2" t="s">
        <v>119</v>
      </c>
      <c r="B84" s="2" t="s">
        <v>38</v>
      </c>
      <c r="C84" s="3">
        <v>50</v>
      </c>
      <c r="D84" s="15">
        <v>0</v>
      </c>
      <c r="E84" s="7">
        <f t="shared" si="2"/>
        <v>0</v>
      </c>
      <c r="F84" s="37">
        <v>37.5</v>
      </c>
      <c r="G84" s="15">
        <v>0</v>
      </c>
      <c r="H84" s="7">
        <f t="shared" si="3"/>
        <v>0</v>
      </c>
    </row>
    <row r="85" spans="1:8" ht="30">
      <c r="A85" s="2" t="s">
        <v>120</v>
      </c>
      <c r="B85" s="2" t="s">
        <v>40</v>
      </c>
      <c r="C85" s="3">
        <v>200</v>
      </c>
      <c r="D85" s="15">
        <v>55.3</v>
      </c>
      <c r="E85" s="7">
        <f t="shared" si="2"/>
        <v>0.27649999999999997</v>
      </c>
      <c r="F85" s="37">
        <v>150</v>
      </c>
      <c r="G85" s="15">
        <v>55.3</v>
      </c>
      <c r="H85" s="7">
        <f t="shared" si="3"/>
        <v>0.36866666666666664</v>
      </c>
    </row>
    <row r="86" spans="1:8" ht="15">
      <c r="A86" s="2" t="s">
        <v>121</v>
      </c>
      <c r="B86" s="2" t="s">
        <v>122</v>
      </c>
      <c r="C86" s="3">
        <v>1851</v>
      </c>
      <c r="D86" s="15">
        <v>1003.3</v>
      </c>
      <c r="E86" s="7">
        <f t="shared" si="2"/>
        <v>0.5420313344138303</v>
      </c>
      <c r="F86" s="37">
        <f>F87</f>
        <v>535.7</v>
      </c>
      <c r="G86" s="15">
        <v>1003.3</v>
      </c>
      <c r="H86" s="7">
        <f t="shared" si="3"/>
        <v>1.8728766100429342</v>
      </c>
    </row>
    <row r="87" spans="1:8" ht="15">
      <c r="A87" s="2" t="s">
        <v>123</v>
      </c>
      <c r="B87" s="2" t="s">
        <v>124</v>
      </c>
      <c r="C87" s="3">
        <v>1851</v>
      </c>
      <c r="D87" s="15">
        <v>1003.3</v>
      </c>
      <c r="E87" s="7">
        <f t="shared" si="2"/>
        <v>0.5420313344138303</v>
      </c>
      <c r="F87" s="37">
        <v>535.7</v>
      </c>
      <c r="G87" s="15">
        <v>1003.3</v>
      </c>
      <c r="H87" s="7">
        <f t="shared" si="3"/>
        <v>1.8728766100429342</v>
      </c>
    </row>
    <row r="88" spans="1:8" ht="16.5" customHeight="1">
      <c r="A88" s="2" t="s">
        <v>125</v>
      </c>
      <c r="B88" s="2" t="s">
        <v>21</v>
      </c>
      <c r="C88" s="3">
        <v>1501</v>
      </c>
      <c r="D88" s="15">
        <v>957.9</v>
      </c>
      <c r="E88" s="7">
        <f t="shared" si="2"/>
        <v>0.6381745502998001</v>
      </c>
      <c r="F88" s="37">
        <v>513</v>
      </c>
      <c r="G88" s="15">
        <v>957.9</v>
      </c>
      <c r="H88" s="7">
        <f t="shared" si="3"/>
        <v>1.867251461988304</v>
      </c>
    </row>
    <row r="89" spans="1:8" ht="17.25" customHeight="1">
      <c r="A89" s="2" t="s">
        <v>126</v>
      </c>
      <c r="B89" s="2" t="s">
        <v>38</v>
      </c>
      <c r="C89" s="3">
        <v>10</v>
      </c>
      <c r="D89" s="15">
        <v>0</v>
      </c>
      <c r="E89" s="7">
        <f t="shared" si="2"/>
        <v>0</v>
      </c>
      <c r="F89" s="37">
        <v>7.5</v>
      </c>
      <c r="G89" s="15">
        <v>0</v>
      </c>
      <c r="H89" s="7">
        <f t="shared" si="3"/>
        <v>0</v>
      </c>
    </row>
    <row r="90" spans="1:8" ht="30">
      <c r="A90" s="2" t="s">
        <v>127</v>
      </c>
      <c r="B90" s="2" t="s">
        <v>40</v>
      </c>
      <c r="C90" s="3">
        <v>340</v>
      </c>
      <c r="D90" s="15">
        <v>45.4</v>
      </c>
      <c r="E90" s="7">
        <f t="shared" si="2"/>
        <v>0.13352941176470587</v>
      </c>
      <c r="F90" s="37">
        <v>15.2</v>
      </c>
      <c r="G90" s="15">
        <v>45.4</v>
      </c>
      <c r="H90" s="7">
        <f t="shared" si="3"/>
        <v>2.986842105263158</v>
      </c>
    </row>
    <row r="91" spans="1:8" ht="15">
      <c r="A91" s="2" t="s">
        <v>128</v>
      </c>
      <c r="B91" s="2" t="s">
        <v>129</v>
      </c>
      <c r="C91" s="3">
        <v>9536.9</v>
      </c>
      <c r="D91" s="15">
        <v>6925.6</v>
      </c>
      <c r="E91" s="7">
        <f t="shared" si="2"/>
        <v>0.7261898520483596</v>
      </c>
      <c r="F91" s="37">
        <v>5975.3</v>
      </c>
      <c r="G91" s="15">
        <v>6925.6</v>
      </c>
      <c r="H91" s="7">
        <f t="shared" si="3"/>
        <v>1.1590380399310496</v>
      </c>
    </row>
    <row r="92" spans="1:8" ht="30">
      <c r="A92" s="2" t="s">
        <v>130</v>
      </c>
      <c r="B92" s="2" t="s">
        <v>131</v>
      </c>
      <c r="C92" s="3">
        <v>1840.8</v>
      </c>
      <c r="D92" s="15">
        <v>1277.5</v>
      </c>
      <c r="E92" s="7">
        <f t="shared" si="2"/>
        <v>0.6939917427205563</v>
      </c>
      <c r="F92" s="37">
        <v>1280.8</v>
      </c>
      <c r="G92" s="15">
        <v>1277.5</v>
      </c>
      <c r="H92" s="7">
        <f t="shared" si="3"/>
        <v>0.997423485321674</v>
      </c>
    </row>
    <row r="93" spans="1:8" ht="14.25" customHeight="1">
      <c r="A93" s="2" t="s">
        <v>132</v>
      </c>
      <c r="B93" s="2" t="s">
        <v>9</v>
      </c>
      <c r="C93" s="3">
        <v>1281.3</v>
      </c>
      <c r="D93" s="15">
        <v>890.7</v>
      </c>
      <c r="E93" s="7">
        <f t="shared" si="2"/>
        <v>0.6951533598688833</v>
      </c>
      <c r="F93" s="37">
        <v>858.5</v>
      </c>
      <c r="G93" s="15">
        <v>890.7</v>
      </c>
      <c r="H93" s="7">
        <f t="shared" si="3"/>
        <v>1.0375072801397787</v>
      </c>
    </row>
    <row r="94" spans="1:8" ht="15.75" customHeight="1">
      <c r="A94" s="2" t="s">
        <v>133</v>
      </c>
      <c r="B94" s="2" t="s">
        <v>11</v>
      </c>
      <c r="C94" s="3">
        <v>438</v>
      </c>
      <c r="D94" s="15">
        <v>292.3</v>
      </c>
      <c r="E94" s="7">
        <f t="shared" si="2"/>
        <v>0.667351598173516</v>
      </c>
      <c r="F94" s="37">
        <v>323.2</v>
      </c>
      <c r="G94" s="15">
        <v>292.3</v>
      </c>
      <c r="H94" s="7">
        <f t="shared" si="3"/>
        <v>0.9043935643564357</v>
      </c>
    </row>
    <row r="95" spans="1:8" ht="17.25" customHeight="1">
      <c r="A95" s="2" t="s">
        <v>134</v>
      </c>
      <c r="B95" s="2" t="s">
        <v>27</v>
      </c>
      <c r="C95" s="3">
        <v>15</v>
      </c>
      <c r="D95" s="15">
        <v>9.9</v>
      </c>
      <c r="E95" s="7">
        <f t="shared" si="2"/>
        <v>0.66</v>
      </c>
      <c r="F95" s="37">
        <v>9.9</v>
      </c>
      <c r="G95" s="15">
        <v>9.9</v>
      </c>
      <c r="H95" s="7">
        <f t="shared" si="3"/>
        <v>1</v>
      </c>
    </row>
    <row r="96" spans="1:8" ht="17.25" customHeight="1">
      <c r="A96" s="2" t="s">
        <v>135</v>
      </c>
      <c r="B96" s="2" t="s">
        <v>29</v>
      </c>
      <c r="C96" s="3">
        <v>54</v>
      </c>
      <c r="D96" s="15">
        <v>37.4</v>
      </c>
      <c r="E96" s="7">
        <f t="shared" si="2"/>
        <v>0.6925925925925925</v>
      </c>
      <c r="F96" s="37">
        <v>40.5</v>
      </c>
      <c r="G96" s="15">
        <v>37.4</v>
      </c>
      <c r="H96" s="7">
        <f t="shared" si="3"/>
        <v>0.9234567901234567</v>
      </c>
    </row>
    <row r="97" spans="1:8" ht="18" customHeight="1">
      <c r="A97" s="2" t="s">
        <v>136</v>
      </c>
      <c r="B97" s="2" t="s">
        <v>21</v>
      </c>
      <c r="C97" s="3">
        <v>28.5</v>
      </c>
      <c r="D97" s="15">
        <v>28</v>
      </c>
      <c r="E97" s="7">
        <f t="shared" si="2"/>
        <v>0.9824561403508771</v>
      </c>
      <c r="F97" s="37">
        <v>23.7</v>
      </c>
      <c r="G97" s="15">
        <v>28</v>
      </c>
      <c r="H97" s="7">
        <f t="shared" si="3"/>
        <v>1.1814345991561181</v>
      </c>
    </row>
    <row r="98" spans="1:8" ht="15.75" customHeight="1">
      <c r="A98" s="2" t="s">
        <v>137</v>
      </c>
      <c r="B98" s="2" t="s">
        <v>38</v>
      </c>
      <c r="C98" s="3">
        <v>18</v>
      </c>
      <c r="D98" s="15">
        <v>13.5</v>
      </c>
      <c r="E98" s="7">
        <f t="shared" si="2"/>
        <v>0.75</v>
      </c>
      <c r="F98" s="37">
        <v>20</v>
      </c>
      <c r="G98" s="15">
        <v>13.5</v>
      </c>
      <c r="H98" s="7">
        <f t="shared" si="3"/>
        <v>0.675</v>
      </c>
    </row>
    <row r="99" spans="1:8" ht="30">
      <c r="A99" s="2" t="s">
        <v>138</v>
      </c>
      <c r="B99" s="2" t="s">
        <v>40</v>
      </c>
      <c r="C99" s="3">
        <v>6</v>
      </c>
      <c r="D99" s="15">
        <v>5.6</v>
      </c>
      <c r="E99" s="7">
        <f t="shared" si="2"/>
        <v>0.9333333333333332</v>
      </c>
      <c r="F99" s="37">
        <v>5</v>
      </c>
      <c r="G99" s="15">
        <v>5.6</v>
      </c>
      <c r="H99" s="7">
        <f t="shared" si="3"/>
        <v>1.1199999999999999</v>
      </c>
    </row>
    <row r="100" spans="1:8" ht="30">
      <c r="A100" s="2" t="s">
        <v>139</v>
      </c>
      <c r="B100" s="2" t="s">
        <v>140</v>
      </c>
      <c r="C100" s="3">
        <f>C101</f>
        <v>6540.2</v>
      </c>
      <c r="D100" s="15">
        <v>4822.7</v>
      </c>
      <c r="E100" s="7">
        <f t="shared" si="2"/>
        <v>0.7373933518852634</v>
      </c>
      <c r="F100" s="37">
        <f>F101</f>
        <v>4389</v>
      </c>
      <c r="G100" s="15">
        <v>4822.7</v>
      </c>
      <c r="H100" s="7">
        <f t="shared" si="3"/>
        <v>1.0988152198678514</v>
      </c>
    </row>
    <row r="101" spans="1:8" ht="18" customHeight="1">
      <c r="A101" s="2" t="s">
        <v>141</v>
      </c>
      <c r="B101" s="2" t="s">
        <v>142</v>
      </c>
      <c r="C101" s="3">
        <v>6540.2</v>
      </c>
      <c r="D101" s="15">
        <v>4822.7</v>
      </c>
      <c r="E101" s="7">
        <f t="shared" si="2"/>
        <v>0.7373933518852634</v>
      </c>
      <c r="F101" s="37">
        <v>4389</v>
      </c>
      <c r="G101" s="15">
        <v>4822.7</v>
      </c>
      <c r="H101" s="7">
        <f t="shared" si="3"/>
        <v>1.0988152198678514</v>
      </c>
    </row>
    <row r="102" spans="1:8" ht="15">
      <c r="A102" s="2" t="s">
        <v>143</v>
      </c>
      <c r="B102" s="2" t="s">
        <v>144</v>
      </c>
      <c r="C102" s="3">
        <f>C103</f>
        <v>1155.9</v>
      </c>
      <c r="D102" s="15">
        <v>825.4</v>
      </c>
      <c r="E102" s="7">
        <f t="shared" si="2"/>
        <v>0.7140756120771692</v>
      </c>
      <c r="F102" s="37">
        <f>F103</f>
        <v>305</v>
      </c>
      <c r="G102" s="15">
        <v>825.4</v>
      </c>
      <c r="H102" s="7">
        <f t="shared" si="3"/>
        <v>2.706229508196721</v>
      </c>
    </row>
    <row r="103" spans="1:8" ht="18" customHeight="1">
      <c r="A103" s="2" t="s">
        <v>145</v>
      </c>
      <c r="B103" s="2" t="s">
        <v>21</v>
      </c>
      <c r="C103" s="3">
        <v>1155.9</v>
      </c>
      <c r="D103" s="15">
        <v>825.4</v>
      </c>
      <c r="E103" s="7">
        <f t="shared" si="2"/>
        <v>0.7140756120771692</v>
      </c>
      <c r="F103" s="37">
        <v>305</v>
      </c>
      <c r="G103" s="15">
        <v>825.4</v>
      </c>
      <c r="H103" s="7">
        <f t="shared" si="3"/>
        <v>2.706229508196721</v>
      </c>
    </row>
    <row r="104" spans="1:8" ht="30">
      <c r="A104" s="2" t="s">
        <v>146</v>
      </c>
      <c r="B104" s="2" t="s">
        <v>147</v>
      </c>
      <c r="C104" s="3">
        <v>1395</v>
      </c>
      <c r="D104" s="15">
        <v>701.6</v>
      </c>
      <c r="E104" s="7">
        <f t="shared" si="2"/>
        <v>0.5029390681003585</v>
      </c>
      <c r="F104" s="37">
        <f>F105</f>
        <v>446.3</v>
      </c>
      <c r="G104" s="15">
        <v>701.6</v>
      </c>
      <c r="H104" s="7">
        <f t="shared" si="3"/>
        <v>1.5720367465830158</v>
      </c>
    </row>
    <row r="105" spans="1:8" ht="15">
      <c r="A105" s="2" t="s">
        <v>148</v>
      </c>
      <c r="B105" s="2" t="s">
        <v>149</v>
      </c>
      <c r="C105" s="3">
        <v>1395</v>
      </c>
      <c r="D105" s="15">
        <v>701.6</v>
      </c>
      <c r="E105" s="7">
        <f t="shared" si="2"/>
        <v>0.5029390681003585</v>
      </c>
      <c r="F105" s="37">
        <v>446.3</v>
      </c>
      <c r="G105" s="15">
        <v>701.6</v>
      </c>
      <c r="H105" s="7">
        <f t="shared" si="3"/>
        <v>1.5720367465830158</v>
      </c>
    </row>
    <row r="106" spans="1:8" ht="16.5" customHeight="1">
      <c r="A106" s="2" t="s">
        <v>150</v>
      </c>
      <c r="B106" s="2" t="s">
        <v>21</v>
      </c>
      <c r="C106" s="3">
        <v>1145</v>
      </c>
      <c r="D106" s="15">
        <v>517.3</v>
      </c>
      <c r="E106" s="7">
        <f t="shared" si="2"/>
        <v>0.4517903930131004</v>
      </c>
      <c r="F106" s="37">
        <v>356.3</v>
      </c>
      <c r="G106" s="15">
        <v>517.3</v>
      </c>
      <c r="H106" s="7">
        <f t="shared" si="3"/>
        <v>1.4518664047151275</v>
      </c>
    </row>
    <row r="107" spans="1:8" ht="16.5" customHeight="1">
      <c r="A107" s="2" t="s">
        <v>151</v>
      </c>
      <c r="B107" s="2" t="s">
        <v>142</v>
      </c>
      <c r="C107" s="3">
        <v>250</v>
      </c>
      <c r="D107" s="15">
        <v>184.3</v>
      </c>
      <c r="E107" s="7">
        <f t="shared" si="2"/>
        <v>0.7372000000000001</v>
      </c>
      <c r="F107" s="37">
        <v>90</v>
      </c>
      <c r="G107" s="15">
        <v>184.3</v>
      </c>
      <c r="H107" s="7">
        <f t="shared" si="3"/>
        <v>2.0477777777777777</v>
      </c>
    </row>
    <row r="108" spans="1:8" ht="15">
      <c r="A108" s="2" t="s">
        <v>152</v>
      </c>
      <c r="B108" s="2" t="s">
        <v>153</v>
      </c>
      <c r="C108" s="3">
        <v>1445.9</v>
      </c>
      <c r="D108" s="15">
        <v>1142.2</v>
      </c>
      <c r="E108" s="7">
        <f t="shared" si="2"/>
        <v>0.7899578117435507</v>
      </c>
      <c r="F108" s="37">
        <f>F109</f>
        <v>915.5</v>
      </c>
      <c r="G108" s="15">
        <v>1142.2</v>
      </c>
      <c r="H108" s="7">
        <f t="shared" si="3"/>
        <v>1.2476242490442382</v>
      </c>
    </row>
    <row r="109" spans="1:8" ht="15">
      <c r="A109" s="2" t="s">
        <v>154</v>
      </c>
      <c r="B109" s="2" t="s">
        <v>155</v>
      </c>
      <c r="C109" s="3">
        <v>1445.9</v>
      </c>
      <c r="D109" s="15">
        <v>1142.2</v>
      </c>
      <c r="E109" s="7">
        <f t="shared" si="2"/>
        <v>0.7899578117435507</v>
      </c>
      <c r="F109" s="37">
        <v>915.5</v>
      </c>
      <c r="G109" s="15">
        <v>1142.2</v>
      </c>
      <c r="H109" s="7">
        <f t="shared" si="3"/>
        <v>1.2476242490442382</v>
      </c>
    </row>
    <row r="110" spans="1:8" ht="15.75" customHeight="1">
      <c r="A110" s="2" t="s">
        <v>156</v>
      </c>
      <c r="B110" s="2" t="s">
        <v>21</v>
      </c>
      <c r="C110" s="3">
        <v>1315.9</v>
      </c>
      <c r="D110" s="15">
        <v>1043.9</v>
      </c>
      <c r="E110" s="7">
        <f t="shared" si="2"/>
        <v>0.7932973630215062</v>
      </c>
      <c r="F110" s="37">
        <v>869</v>
      </c>
      <c r="G110" s="15">
        <v>1043.9</v>
      </c>
      <c r="H110" s="7">
        <f t="shared" si="3"/>
        <v>1.2012658227848103</v>
      </c>
    </row>
    <row r="111" spans="1:8" ht="15.75" customHeight="1">
      <c r="A111" s="2" t="s">
        <v>157</v>
      </c>
      <c r="B111" s="2" t="s">
        <v>38</v>
      </c>
      <c r="C111" s="3">
        <v>30</v>
      </c>
      <c r="D111" s="15">
        <v>6.3</v>
      </c>
      <c r="E111" s="7">
        <f t="shared" si="2"/>
        <v>0.21</v>
      </c>
      <c r="F111" s="37">
        <v>22.5</v>
      </c>
      <c r="G111" s="15">
        <v>6.3</v>
      </c>
      <c r="H111" s="7">
        <f t="shared" si="3"/>
        <v>0.27999999999999997</v>
      </c>
    </row>
    <row r="112" spans="1:8" ht="30">
      <c r="A112" s="2" t="s">
        <v>158</v>
      </c>
      <c r="B112" s="2" t="s">
        <v>40</v>
      </c>
      <c r="C112" s="3">
        <v>100</v>
      </c>
      <c r="D112" s="15">
        <v>91.9</v>
      </c>
      <c r="E112" s="7">
        <f t="shared" si="2"/>
        <v>0.919</v>
      </c>
      <c r="F112" s="37">
        <v>24</v>
      </c>
      <c r="G112" s="15">
        <v>91.9</v>
      </c>
      <c r="H112" s="7">
        <f t="shared" si="3"/>
        <v>3.829166666666667</v>
      </c>
    </row>
    <row r="113" spans="1:8" ht="15">
      <c r="A113" s="2" t="s">
        <v>159</v>
      </c>
      <c r="B113" s="2" t="s">
        <v>160</v>
      </c>
      <c r="C113" s="3">
        <v>1159</v>
      </c>
      <c r="D113" s="15">
        <v>774.1</v>
      </c>
      <c r="E113" s="7">
        <f t="shared" si="2"/>
        <v>0.6679033649698016</v>
      </c>
      <c r="F113" s="37">
        <f>F114</f>
        <v>933.9</v>
      </c>
      <c r="G113" s="15">
        <v>774.1</v>
      </c>
      <c r="H113" s="7">
        <f t="shared" si="3"/>
        <v>0.8288896027411929</v>
      </c>
    </row>
    <row r="114" spans="1:8" ht="15">
      <c r="A114" s="2" t="s">
        <v>161</v>
      </c>
      <c r="B114" s="2" t="s">
        <v>162</v>
      </c>
      <c r="C114" s="3">
        <v>1159</v>
      </c>
      <c r="D114" s="15">
        <v>774.1</v>
      </c>
      <c r="E114" s="7">
        <f t="shared" si="2"/>
        <v>0.6679033649698016</v>
      </c>
      <c r="F114" s="37">
        <f>F115+F116+F117</f>
        <v>933.9</v>
      </c>
      <c r="G114" s="15">
        <v>774.1</v>
      </c>
      <c r="H114" s="7">
        <f t="shared" si="3"/>
        <v>0.8288896027411929</v>
      </c>
    </row>
    <row r="115" spans="1:8" ht="17.25" customHeight="1">
      <c r="A115" s="2" t="s">
        <v>163</v>
      </c>
      <c r="B115" s="2" t="s">
        <v>21</v>
      </c>
      <c r="C115" s="3">
        <v>1054.5</v>
      </c>
      <c r="D115" s="15">
        <v>669.9</v>
      </c>
      <c r="E115" s="7">
        <f t="shared" si="2"/>
        <v>0.6352773826458037</v>
      </c>
      <c r="F115" s="37">
        <v>830</v>
      </c>
      <c r="G115" s="15">
        <v>669.9</v>
      </c>
      <c r="H115" s="7">
        <f t="shared" si="3"/>
        <v>0.8071084337349397</v>
      </c>
    </row>
    <row r="116" spans="1:8" ht="15.75" customHeight="1">
      <c r="A116" s="2" t="s">
        <v>164</v>
      </c>
      <c r="B116" s="2" t="s">
        <v>38</v>
      </c>
      <c r="C116" s="3">
        <v>99.5</v>
      </c>
      <c r="D116" s="15">
        <v>99.4</v>
      </c>
      <c r="E116" s="7">
        <f t="shared" si="2"/>
        <v>0.9989949748743719</v>
      </c>
      <c r="F116" s="37">
        <v>100</v>
      </c>
      <c r="G116" s="15">
        <v>99.4</v>
      </c>
      <c r="H116" s="7">
        <f t="shared" si="3"/>
        <v>0.9940000000000001</v>
      </c>
    </row>
    <row r="117" spans="1:8" ht="30">
      <c r="A117" s="2" t="s">
        <v>165</v>
      </c>
      <c r="B117" s="2" t="s">
        <v>40</v>
      </c>
      <c r="C117" s="3">
        <v>5</v>
      </c>
      <c r="D117" s="15">
        <v>4.6</v>
      </c>
      <c r="E117" s="7">
        <f>D117/C117</f>
        <v>0.9199999999999999</v>
      </c>
      <c r="F117" s="37">
        <v>3.9</v>
      </c>
      <c r="G117" s="15">
        <v>4.6</v>
      </c>
      <c r="H117" s="7">
        <f t="shared" si="3"/>
        <v>1.1794871794871795</v>
      </c>
    </row>
    <row r="118" spans="1:8" ht="15">
      <c r="A118" s="39" t="s">
        <v>167</v>
      </c>
      <c r="B118" s="39" t="s">
        <v>166</v>
      </c>
      <c r="C118" s="40">
        <v>62896.3</v>
      </c>
      <c r="D118" s="41">
        <f>D5</f>
        <v>41747.899999999994</v>
      </c>
      <c r="E118" s="42">
        <f>D118/C118</f>
        <v>0.6637576455212786</v>
      </c>
      <c r="F118" s="43">
        <f>F5</f>
        <v>43965.100000000006</v>
      </c>
      <c r="G118" s="41">
        <f>G5</f>
        <v>41747.899999999994</v>
      </c>
      <c r="H118" s="42">
        <f t="shared" si="3"/>
        <v>0.9495690900282266</v>
      </c>
    </row>
    <row r="120" spans="1:6" ht="15">
      <c r="A120" s="65" t="s">
        <v>172</v>
      </c>
      <c r="B120" s="65"/>
      <c r="C120" s="9">
        <v>20</v>
      </c>
      <c r="D120" s="14" t="s">
        <v>173</v>
      </c>
      <c r="E120" s="10"/>
      <c r="F120" s="10"/>
    </row>
    <row r="121" spans="1:6" ht="15">
      <c r="A121" s="63" t="s">
        <v>174</v>
      </c>
      <c r="B121" s="63"/>
      <c r="C121" s="9">
        <f>D7+D12+D13+D17+D18+D28+D32+D34</f>
        <v>7731.2</v>
      </c>
      <c r="D121" s="14" t="s">
        <v>175</v>
      </c>
      <c r="E121" s="10"/>
      <c r="F121" s="10"/>
    </row>
    <row r="122" spans="1:6" ht="15">
      <c r="A122" s="63" t="s">
        <v>176</v>
      </c>
      <c r="B122" s="63"/>
      <c r="C122" s="9">
        <f>D6+D10+D27</f>
        <v>9444.9</v>
      </c>
      <c r="D122" s="14" t="s">
        <v>175</v>
      </c>
      <c r="E122" s="10"/>
      <c r="F122" s="10"/>
    </row>
    <row r="123" spans="1:6" ht="15">
      <c r="A123" s="5"/>
      <c r="B123" s="5"/>
      <c r="C123" s="9"/>
      <c r="E123" s="10"/>
      <c r="F123" s="10"/>
    </row>
    <row r="124" spans="1:8" s="11" customFormat="1" ht="15">
      <c r="A124" s="11" t="s">
        <v>177</v>
      </c>
      <c r="B124" s="12"/>
      <c r="C124" s="62" t="s">
        <v>168</v>
      </c>
      <c r="D124" s="62"/>
      <c r="E124" s="62"/>
      <c r="F124" s="13"/>
      <c r="H124" s="38"/>
    </row>
    <row r="125" spans="2:8" s="11" customFormat="1" ht="15">
      <c r="B125" s="12"/>
      <c r="C125" s="33"/>
      <c r="D125" s="34"/>
      <c r="E125" s="35"/>
      <c r="F125" s="13"/>
      <c r="H125" s="38"/>
    </row>
    <row r="126" spans="1:8" s="11" customFormat="1" ht="15">
      <c r="A126" s="11" t="s">
        <v>178</v>
      </c>
      <c r="B126" s="12"/>
      <c r="C126" s="62" t="s">
        <v>169</v>
      </c>
      <c r="D126" s="62"/>
      <c r="E126" s="62"/>
      <c r="F126" s="13"/>
      <c r="H126" s="38"/>
    </row>
  </sheetData>
  <sheetProtection/>
  <mergeCells count="8">
    <mergeCell ref="A2:H2"/>
    <mergeCell ref="D1:H1"/>
    <mergeCell ref="C124:E124"/>
    <mergeCell ref="C126:E126"/>
    <mergeCell ref="A122:B122"/>
    <mergeCell ref="C3:D3"/>
    <mergeCell ref="A120:B120"/>
    <mergeCell ref="A121:B121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2011-10-18T12:27:04Z</cp:lastPrinted>
  <dcterms:created xsi:type="dcterms:W3CDTF">2011-10-19T06:24:49Z</dcterms:created>
  <dcterms:modified xsi:type="dcterms:W3CDTF">2011-10-19T06:24:49Z</dcterms:modified>
  <cp:category/>
  <cp:version/>
  <cp:contentType/>
  <cp:contentStatus/>
</cp:coreProperties>
</file>