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<sst xmlns="http://schemas.openxmlformats.org/spreadsheetml/2006/main" count="690" uniqueCount="129">
  <si>
    <t>Наименование</t>
  </si>
  <si>
    <t>Код ГБРС</t>
  </si>
  <si>
    <t>Раздел</t>
  </si>
  <si>
    <t>Целевая статья</t>
  </si>
  <si>
    <t>Вид расходов</t>
  </si>
  <si>
    <t>Код КОСГУ</t>
  </si>
  <si>
    <t>Сумма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</si>
  <si>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</si>
  <si>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</si>
  <si>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</si>
  <si>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</si>
  <si>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</si>
  <si>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МО</t>
  </si>
  <si>
    <t>0020100</t>
  </si>
  <si>
    <t>Заработная плата</t>
  </si>
  <si>
    <t>500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</si>
  <si>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</si>
  <si>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</si>
  <si>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</si>
  <si>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</si>
  <si>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</si>
  <si>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должностных лиц из числа депутатов</t>
  </si>
  <si>
    <t>0020301</t>
  </si>
  <si>
    <t>Компенсация депутатам, осуществляющих свою деятельность на непостоянной основе</t>
  </si>
  <si>
    <t>0020302</t>
  </si>
  <si>
    <t>Прочие работы, услуги</t>
  </si>
  <si>
    <t>226</t>
  </si>
  <si>
    <t>Центральный аппарат</t>
  </si>
  <si>
    <t>0020400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</si>
  <si>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</si>
  <si>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</si>
  <si>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</si>
  <si>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</si>
  <si>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</si>
  <si>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</si>
  <si>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</si>
  <si>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</si>
  <si>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</si>
  <si>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</si>
  <si>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</si>
  <si>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</si>
  <si>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</si>
  <si>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</si>
  <si>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</si>
  <si>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</si>
  <si>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МА МО</t>
  </si>
  <si>
    <t>0020500</t>
  </si>
  <si>
    <t>0020601</t>
  </si>
  <si>
    <t>Составление административных протоколов</t>
  </si>
  <si>
    <t>0020603</t>
  </si>
  <si>
    <t>598</t>
  </si>
  <si>
    <t>Резервные фонды</t>
  </si>
  <si>
    <t>0111</t>
  </si>
  <si>
    <t>Резервный фонд</t>
  </si>
  <si>
    <t>0700100</t>
  </si>
  <si>
    <t>013</t>
  </si>
  <si>
    <t>Другие общегосударственные вопросы</t>
  </si>
  <si>
    <t>0113</t>
  </si>
  <si>
    <t>Поддержка деятельности граждан, общественных объединений, участвующих в охране общественного порядка</t>
  </si>
  <si>
    <t>0920100</t>
  </si>
  <si>
    <t>019</t>
  </si>
  <si>
    <t>Поддержка Совета МО</t>
  </si>
  <si>
    <t>0920300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</si>
  <si>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</si>
  <si>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</si>
  <si>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Защита населения от ЧС</t>
  </si>
  <si>
    <t>7950100</t>
  </si>
  <si>
    <t>Другие вопросы в области национальной экономики</t>
  </si>
  <si>
    <t>0412</t>
  </si>
  <si>
    <t>Национальная экономика</t>
  </si>
  <si>
    <t>7950300</t>
  </si>
  <si>
    <t>Благоустройство</t>
  </si>
  <si>
    <t>0503</t>
  </si>
  <si>
    <t>Текущий ремонт придомовых территорий</t>
  </si>
  <si>
    <t>7950101</t>
  </si>
  <si>
    <t>Установка, содержание и ремонт ограждений газонов</t>
  </si>
  <si>
    <t>7950103</t>
  </si>
  <si>
    <t>Обеспечение санитарного благополучия населения</t>
  </si>
  <si>
    <t>7950203</t>
  </si>
  <si>
    <t>Озеленение территории</t>
  </si>
  <si>
    <t>7950301</t>
  </si>
  <si>
    <t>Создание зон отдыха,обустройство и  содержание детских спортивных площадок</t>
  </si>
  <si>
    <t>7950401</t>
  </si>
  <si>
    <t>Молодежная политика и оздоровление детей</t>
  </si>
  <si>
    <t>0707</t>
  </si>
  <si>
    <t>Молодежная политика</t>
  </si>
  <si>
    <t>4310100</t>
  </si>
  <si>
    <t>Культура</t>
  </si>
  <si>
    <t>0801</t>
  </si>
  <si>
    <t>Зрелищные мероприятия</t>
  </si>
  <si>
    <t>4500100</t>
  </si>
  <si>
    <t>Охрана семьи и детства</t>
  </si>
  <si>
    <t>1004</t>
  </si>
  <si>
    <t>Содержание органов опеки и попечительства</t>
  </si>
  <si>
    <t>0020602</t>
  </si>
  <si>
    <t>Содержание ребенка в семье опекуна и приемной семье</t>
  </si>
  <si>
    <t>5201301</t>
  </si>
  <si>
    <t>Пособия по социальной помощи населению</t>
  </si>
  <si>
    <t>262</t>
  </si>
  <si>
    <t>Вознаграждение приемным родителям</t>
  </si>
  <si>
    <t>5201302</t>
  </si>
  <si>
    <t>Другие вопросы в области социальной политики</t>
  </si>
  <si>
    <t>1006</t>
  </si>
  <si>
    <t>Социальная политика</t>
  </si>
  <si>
    <t>7950000</t>
  </si>
  <si>
    <t>Физическая культура</t>
  </si>
  <si>
    <t>1101</t>
  </si>
  <si>
    <t>Физическая культура и спорт</t>
  </si>
  <si>
    <t>5120100</t>
  </si>
  <si>
    <t>Периодическая печать и издательства</t>
  </si>
  <si>
    <t>1202</t>
  </si>
  <si>
    <t>Средства массовой информации</t>
  </si>
  <si>
    <t>4570100</t>
  </si>
  <si>
    <t xml:space="preserve">                                                      Итого:</t>
  </si>
  <si>
    <t>Исполнитель:</t>
  </si>
  <si>
    <t>К.Е.Спиридонов</t>
  </si>
  <si>
    <t>тыс.руб.</t>
  </si>
  <si>
    <t>Приложение №2</t>
  </si>
  <si>
    <t>%</t>
  </si>
  <si>
    <t>Исполнено</t>
  </si>
  <si>
    <t xml:space="preserve">Исполнение расходной части местного бюджета Муниципального образования МО №54 за 2011 год </t>
  </si>
  <si>
    <t>1</t>
  </si>
  <si>
    <t>И.Г.Теплых</t>
  </si>
  <si>
    <t>Глава местной администрации:</t>
  </si>
  <si>
    <t>Численный состав служащих ОМСУ</t>
  </si>
  <si>
    <t>Расходы на содержание ОМСУ составили</t>
  </si>
  <si>
    <t>20 чел.</t>
  </si>
  <si>
    <t>11007,8 тыс.руб</t>
  </si>
  <si>
    <t>к Решению Муниципального Совета от 28.03.2012 г. №6/18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</si>
</sst>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23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1" fillId="24" borderId="10" xfId="0" applyFont="1" applyFill="1" applyBorder="1" applyAlignment="1">
      <alignment horizontal="center" wrapText="1"/>
    </xf>
    <xf numFmtId="174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right" wrapText="1"/>
    </xf>
    <xf numFmtId="174" fontId="20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20" fillId="0" borderId="0" xfId="0" applyFont="1" applyAlignment="1">
      <alignment horizontal="right" wrapText="1"/>
    </xf>
    <xf numFmtId="0" fontId="1" fillId="0" borderId="10" xfId="0" applyFont="1" applyFill="1" applyBorder="1" applyAlignment="1">
      <alignment wrapText="1"/>
    </xf>
    <xf numFmtId="49" fontId="20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49" fontId="20" fillId="0" borderId="0" xfId="0" applyNumberFormat="1" applyFont="1" applyAlignment="1">
      <alignment wrapText="1"/>
    </xf>
    <xf numFmtId="176" fontId="0" fillId="0" borderId="0" xfId="0" applyNumberFormat="1" applyAlignment="1">
      <alignment/>
    </xf>
    <xf numFmtId="176" fontId="1" fillId="24" borderId="10" xfId="0" applyNumberFormat="1" applyFont="1" applyFill="1" applyBorder="1" applyAlignment="1">
      <alignment horizontal="center" wrapText="1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49" fontId="3" fillId="0" borderId="0" xfId="0" applyNumberFormat="1" applyFont="1" applyAlignment="1">
      <alignment horizontal="right"/>
    </xf>
    <xf numFmtId="176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 horizontal="right"/>
    </xf>
    <xf numFmtId="10" fontId="4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174" fontId="2" fillId="0" borderId="0" xfId="0" applyNumberFormat="1" applyFont="1" applyFill="1" applyBorder="1" applyAlignment="1">
      <alignment horizontal="right" wrapText="1"/>
    </xf>
    <xf numFmtId="10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wrapText="1"/>
    </xf>
    <xf numFmtId="174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49" fontId="1" fillId="0" borderId="0" xfId="0" applyNumberFormat="1" applyFont="1" applyFill="1" applyBorder="1" applyAlignment="1">
      <alignment horizontal="left" wrapText="1"/>
    </xf>
    <xf numFmtId="0" fontId="2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zoomScale="98" zoomScaleNormal="98" zoomScaleSheetLayoutView="205" workbookViewId="0" topLeftCell="A103">
      <selection activeCell="A1" sqref="A1:I125"/>
    </sheetView>
  </sheetViews>
  <sheetFormatPr defaultColWidth="9.140625" defaultRowHeight="12.75"/>
  <cols>
    <col min="1" max="1" width="66.28125" style="1" customWidth="1"/>
    <col min="2" max="2" width="6.28125" style="15" customWidth="1"/>
    <col min="3" max="3" width="7.57421875" style="15" customWidth="1"/>
    <col min="4" max="4" width="8.7109375" style="15" customWidth="1"/>
    <col min="5" max="5" width="9.140625" style="15" customWidth="1"/>
    <col min="6" max="6" width="7.140625" style="15" customWidth="1"/>
    <col min="7" max="7" width="8.8515625" style="2" bestFit="1" customWidth="1"/>
    <col min="8" max="8" width="11.28125" style="2" customWidth="1"/>
    <col min="9" max="9" width="7.421875" style="23" bestFit="1" customWidth="1"/>
  </cols>
  <sheetData>
    <row r="1" spans="1:9" ht="12.75" customHeight="1">
      <c r="A1" s="26"/>
      <c r="B1" s="14"/>
      <c r="C1" s="14"/>
      <c r="D1" s="14"/>
      <c r="E1" s="44" t="s">
        <v>117</v>
      </c>
      <c r="F1" s="44"/>
      <c r="G1" s="44"/>
      <c r="H1" s="44"/>
      <c r="I1" s="44"/>
    </row>
    <row r="2" spans="1:9" ht="12.75" customHeight="1">
      <c r="A2" s="41" t="s">
        <v>128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12"/>
      <c r="B3" s="12"/>
      <c r="C3" s="12"/>
      <c r="D3" s="12"/>
      <c r="E3" s="12"/>
      <c r="F3" s="12"/>
      <c r="G3" s="12"/>
      <c r="H3" s="12"/>
      <c r="I3" s="27" t="s">
        <v>121</v>
      </c>
    </row>
    <row r="4" spans="1:9" ht="15.75" customHeight="1">
      <c r="A4" s="42" t="s">
        <v>120</v>
      </c>
      <c r="B4" s="42"/>
      <c r="C4" s="42"/>
      <c r="D4" s="42"/>
      <c r="E4" s="42"/>
      <c r="F4" s="42"/>
      <c r="G4" s="42"/>
      <c r="H4" s="42"/>
      <c r="I4" s="42"/>
    </row>
    <row r="5" spans="7:8" ht="12.75">
      <c r="G5" s="7"/>
      <c r="H5" s="7" t="s">
        <v>116</v>
      </c>
    </row>
    <row r="6" spans="1:9" ht="45">
      <c r="A6" s="3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4" t="s">
        <v>6</v>
      </c>
      <c r="H6" s="4" t="s">
        <v>119</v>
      </c>
      <c r="I6" s="24" t="s">
        <v>118</v>
      </c>
    </row>
    <row r="7" spans="1:9" s="29" customFormat="1" ht="30">
      <c r="A7" s="8" t="s">
        <v>7</v>
      </c>
      <c r="B7" s="17" t="s">
        <v>8</v>
      </c>
      <c r="C7" s="17" t="s">
        <v>9</v>
      </c>
      <c r="D7" s="17" t="s">
        <v>9</v>
      </c>
      <c r="E7" s="17" t="s">
        <v>9</v>
      </c>
      <c r="F7" s="17" t="s">
        <v>9</v>
      </c>
      <c r="G7" s="9">
        <f>G8+G12+G29+G49+G52+G58+G64+G67+G81+G85+G89+G104+G108+G113</f>
        <v>60254.5</v>
      </c>
      <c r="H7" s="9">
        <f>H8+H12+H29+H49+H52+H58+H64+H67+H81+H85+H89+H104+H108+H113</f>
        <v>60231.2</v>
      </c>
      <c r="I7" s="28">
        <f>H7/G7</f>
        <v>0.9996133068899418</v>
      </c>
    </row>
    <row r="8" spans="1:9" s="29" customFormat="1" ht="30">
      <c r="A8" s="8" t="s">
        <v>10</v>
      </c>
      <c r="B8" s="17" t="s">
        <v>8</v>
      </c>
      <c r="C8" s="17" t="s">
        <v>11</v>
      </c>
      <c r="D8" s="17" t="s">
        <v>9</v>
      </c>
      <c r="E8" s="17" t="s">
        <v>9</v>
      </c>
      <c r="F8" s="17" t="s">
        <v>9</v>
      </c>
      <c r="G8" s="9">
        <f>G9</f>
        <v>885.1</v>
      </c>
      <c r="H8" s="9">
        <f>H9</f>
        <v>880.5</v>
      </c>
      <c r="I8" s="28">
        <f aca="true" t="shared" si="0" ref="I8:I71">H8/G8</f>
        <v>0.9948028471359168</v>
      </c>
    </row>
    <row r="9" spans="1:9" ht="15">
      <c r="A9" s="5" t="s">
        <v>12</v>
      </c>
      <c r="B9" s="18" t="s">
        <v>8</v>
      </c>
      <c r="C9" s="18" t="s">
        <v>11</v>
      </c>
      <c r="D9" s="18" t="s">
        <v>13</v>
      </c>
      <c r="E9" s="18" t="s">
        <v>9</v>
      </c>
      <c r="F9" s="18" t="s">
        <v>9</v>
      </c>
      <c r="G9" s="6">
        <f>G10+G11</f>
        <v>885.1</v>
      </c>
      <c r="H9" s="6">
        <f>H10+H11</f>
        <v>880.5</v>
      </c>
      <c r="I9" s="25">
        <f t="shared" si="0"/>
        <v>0.9948028471359168</v>
      </c>
    </row>
    <row r="10" spans="1:9" ht="15">
      <c r="A10" s="5" t="s">
        <v>14</v>
      </c>
      <c r="B10" s="18" t="s">
        <v>8</v>
      </c>
      <c r="C10" s="18" t="s">
        <v>11</v>
      </c>
      <c r="D10" s="18" t="s">
        <v>13</v>
      </c>
      <c r="E10" s="18" t="s">
        <v>15</v>
      </c>
      <c r="F10" s="18" t="s">
        <v>16</v>
      </c>
      <c r="G10" s="6">
        <v>726.7</v>
      </c>
      <c r="H10" s="6">
        <v>725.9</v>
      </c>
      <c r="I10" s="25">
        <f t="shared" si="0"/>
        <v>0.9988991330672904</v>
      </c>
    </row>
    <row r="11" spans="1:9" ht="15">
      <c r="A11" s="5" t="s">
        <v>17</v>
      </c>
      <c r="B11" s="18" t="s">
        <v>8</v>
      </c>
      <c r="C11" s="18" t="s">
        <v>11</v>
      </c>
      <c r="D11" s="18" t="s">
        <v>13</v>
      </c>
      <c r="E11" s="18" t="s">
        <v>15</v>
      </c>
      <c r="F11" s="18" t="s">
        <v>18</v>
      </c>
      <c r="G11" s="6">
        <v>158.4</v>
      </c>
      <c r="H11" s="6">
        <v>154.6</v>
      </c>
      <c r="I11" s="25">
        <f t="shared" si="0"/>
        <v>0.976010101010101</v>
      </c>
    </row>
    <row r="12" spans="1:9" s="29" customFormat="1" ht="45">
      <c r="A12" s="8" t="s">
        <v>19</v>
      </c>
      <c r="B12" s="17" t="s">
        <v>8</v>
      </c>
      <c r="C12" s="17" t="s">
        <v>20</v>
      </c>
      <c r="D12" s="17" t="s">
        <v>9</v>
      </c>
      <c r="E12" s="17" t="s">
        <v>9</v>
      </c>
      <c r="F12" s="17" t="s">
        <v>9</v>
      </c>
      <c r="G12" s="9">
        <f>G13+G16+G18</f>
        <v>4004.6999999999994</v>
      </c>
      <c r="H12" s="9">
        <f>H13+H16+H18</f>
        <v>4000.5</v>
      </c>
      <c r="I12" s="28">
        <f t="shared" si="0"/>
        <v>0.9989512323020453</v>
      </c>
    </row>
    <row r="13" spans="1:9" ht="15">
      <c r="A13" s="5" t="s">
        <v>21</v>
      </c>
      <c r="B13" s="18" t="s">
        <v>8</v>
      </c>
      <c r="C13" s="18" t="s">
        <v>20</v>
      </c>
      <c r="D13" s="18" t="s">
        <v>22</v>
      </c>
      <c r="E13" s="18" t="s">
        <v>9</v>
      </c>
      <c r="F13" s="18" t="s">
        <v>9</v>
      </c>
      <c r="G13" s="6">
        <f>G14+G15</f>
        <v>742</v>
      </c>
      <c r="H13" s="6">
        <f>H14+H15</f>
        <v>738.7</v>
      </c>
      <c r="I13" s="25">
        <f t="shared" si="0"/>
        <v>0.9955525606469003</v>
      </c>
    </row>
    <row r="14" spans="1:9" ht="15">
      <c r="A14" s="5" t="s">
        <v>14</v>
      </c>
      <c r="B14" s="18" t="s">
        <v>8</v>
      </c>
      <c r="C14" s="18" t="s">
        <v>20</v>
      </c>
      <c r="D14" s="18" t="s">
        <v>22</v>
      </c>
      <c r="E14" s="18" t="s">
        <v>15</v>
      </c>
      <c r="F14" s="18" t="s">
        <v>16</v>
      </c>
      <c r="G14" s="6">
        <v>583.6</v>
      </c>
      <c r="H14" s="6">
        <v>583.4</v>
      </c>
      <c r="I14" s="25">
        <f t="shared" si="0"/>
        <v>0.9996572995202192</v>
      </c>
    </row>
    <row r="15" spans="1:9" ht="15">
      <c r="A15" s="5" t="s">
        <v>17</v>
      </c>
      <c r="B15" s="18" t="s">
        <v>8</v>
      </c>
      <c r="C15" s="18" t="s">
        <v>20</v>
      </c>
      <c r="D15" s="18" t="s">
        <v>22</v>
      </c>
      <c r="E15" s="18" t="s">
        <v>15</v>
      </c>
      <c r="F15" s="18" t="s">
        <v>18</v>
      </c>
      <c r="G15" s="6">
        <v>158.4</v>
      </c>
      <c r="H15" s="6">
        <v>155.3</v>
      </c>
      <c r="I15" s="25">
        <f t="shared" si="0"/>
        <v>0.9804292929292929</v>
      </c>
    </row>
    <row r="16" spans="1:9" ht="30" customHeight="1">
      <c r="A16" s="5" t="s">
        <v>23</v>
      </c>
      <c r="B16" s="18" t="s">
        <v>8</v>
      </c>
      <c r="C16" s="18" t="s">
        <v>20</v>
      </c>
      <c r="D16" s="18" t="s">
        <v>24</v>
      </c>
      <c r="E16" s="18" t="s">
        <v>9</v>
      </c>
      <c r="F16" s="18" t="s">
        <v>9</v>
      </c>
      <c r="G16" s="6">
        <f>G17</f>
        <v>185.6</v>
      </c>
      <c r="H16" s="6">
        <f>H17</f>
        <v>185.6</v>
      </c>
      <c r="I16" s="25">
        <f t="shared" si="0"/>
        <v>1</v>
      </c>
    </row>
    <row r="17" spans="1:9" ht="15">
      <c r="A17" s="5" t="s">
        <v>25</v>
      </c>
      <c r="B17" s="18" t="s">
        <v>8</v>
      </c>
      <c r="C17" s="18" t="s">
        <v>20</v>
      </c>
      <c r="D17" s="18" t="s">
        <v>24</v>
      </c>
      <c r="E17" s="18" t="s">
        <v>15</v>
      </c>
      <c r="F17" s="18" t="s">
        <v>26</v>
      </c>
      <c r="G17" s="6">
        <v>185.6</v>
      </c>
      <c r="H17" s="6">
        <v>185.6</v>
      </c>
      <c r="I17" s="25">
        <f t="shared" si="0"/>
        <v>1</v>
      </c>
    </row>
    <row r="18" spans="1:9" ht="15">
      <c r="A18" s="5" t="s">
        <v>27</v>
      </c>
      <c r="B18" s="18" t="s">
        <v>8</v>
      </c>
      <c r="C18" s="18" t="s">
        <v>20</v>
      </c>
      <c r="D18" s="18" t="s">
        <v>28</v>
      </c>
      <c r="E18" s="18" t="s">
        <v>9</v>
      </c>
      <c r="F18" s="18" t="s">
        <v>9</v>
      </c>
      <c r="G18" s="6">
        <f>G19+G20+G21+G22+G23+G24+G25+G26+G27+G28</f>
        <v>3077.0999999999995</v>
      </c>
      <c r="H18" s="6">
        <f>H19+H20+H21+H22+H23+H24+H25+H26+H27+H28</f>
        <v>3076.2</v>
      </c>
      <c r="I18" s="25">
        <f t="shared" si="0"/>
        <v>0.9997075168177831</v>
      </c>
    </row>
    <row r="19" spans="1:9" ht="15">
      <c r="A19" s="5" t="s">
        <v>14</v>
      </c>
      <c r="B19" s="18" t="s">
        <v>8</v>
      </c>
      <c r="C19" s="18" t="s">
        <v>20</v>
      </c>
      <c r="D19" s="18" t="s">
        <v>28</v>
      </c>
      <c r="E19" s="18" t="s">
        <v>15</v>
      </c>
      <c r="F19" s="18" t="s">
        <v>16</v>
      </c>
      <c r="G19" s="6">
        <v>1869</v>
      </c>
      <c r="H19" s="6">
        <v>1868.7</v>
      </c>
      <c r="I19" s="25">
        <f t="shared" si="0"/>
        <v>0.9998394863563403</v>
      </c>
    </row>
    <row r="20" spans="1:9" ht="15">
      <c r="A20" s="5" t="s">
        <v>17</v>
      </c>
      <c r="B20" s="18" t="s">
        <v>8</v>
      </c>
      <c r="C20" s="18" t="s">
        <v>20</v>
      </c>
      <c r="D20" s="18" t="s">
        <v>28</v>
      </c>
      <c r="E20" s="18" t="s">
        <v>15</v>
      </c>
      <c r="F20" s="18" t="s">
        <v>18</v>
      </c>
      <c r="G20" s="6">
        <v>605.4</v>
      </c>
      <c r="H20" s="6">
        <v>605.3</v>
      </c>
      <c r="I20" s="25">
        <f t="shared" si="0"/>
        <v>0.9998348199537496</v>
      </c>
    </row>
    <row r="21" spans="1:9" ht="15">
      <c r="A21" s="5" t="s">
        <v>29</v>
      </c>
      <c r="B21" s="18" t="s">
        <v>8</v>
      </c>
      <c r="C21" s="18" t="s">
        <v>20</v>
      </c>
      <c r="D21" s="18" t="s">
        <v>28</v>
      </c>
      <c r="E21" s="18" t="s">
        <v>15</v>
      </c>
      <c r="F21" s="18" t="s">
        <v>30</v>
      </c>
      <c r="G21" s="6">
        <v>91.2</v>
      </c>
      <c r="H21" s="6">
        <v>91.1</v>
      </c>
      <c r="I21" s="25">
        <f t="shared" si="0"/>
        <v>0.9989035087719297</v>
      </c>
    </row>
    <row r="22" spans="1:9" ht="15">
      <c r="A22" s="5" t="s">
        <v>31</v>
      </c>
      <c r="B22" s="18" t="s">
        <v>8</v>
      </c>
      <c r="C22" s="18" t="s">
        <v>20</v>
      </c>
      <c r="D22" s="18" t="s">
        <v>28</v>
      </c>
      <c r="E22" s="18" t="s">
        <v>15</v>
      </c>
      <c r="F22" s="18" t="s">
        <v>32</v>
      </c>
      <c r="G22" s="6">
        <v>16.6</v>
      </c>
      <c r="H22" s="6">
        <v>16.6</v>
      </c>
      <c r="I22" s="25">
        <f t="shared" si="0"/>
        <v>1</v>
      </c>
    </row>
    <row r="23" spans="1:9" ht="15">
      <c r="A23" s="5" t="s">
        <v>33</v>
      </c>
      <c r="B23" s="18" t="s">
        <v>8</v>
      </c>
      <c r="C23" s="18" t="s">
        <v>20</v>
      </c>
      <c r="D23" s="18" t="s">
        <v>28</v>
      </c>
      <c r="E23" s="18" t="s">
        <v>15</v>
      </c>
      <c r="F23" s="18" t="s">
        <v>34</v>
      </c>
      <c r="G23" s="6">
        <v>265.4</v>
      </c>
      <c r="H23" s="6">
        <v>265.3</v>
      </c>
      <c r="I23" s="25">
        <f t="shared" si="0"/>
        <v>0.9996232102486814</v>
      </c>
    </row>
    <row r="24" spans="1:9" ht="12.75" customHeight="1">
      <c r="A24" s="5" t="s">
        <v>35</v>
      </c>
      <c r="B24" s="18" t="s">
        <v>8</v>
      </c>
      <c r="C24" s="18" t="s">
        <v>20</v>
      </c>
      <c r="D24" s="18" t="s">
        <v>28</v>
      </c>
      <c r="E24" s="18" t="s">
        <v>15</v>
      </c>
      <c r="F24" s="18" t="s">
        <v>36</v>
      </c>
      <c r="G24" s="6">
        <v>20.1</v>
      </c>
      <c r="H24" s="6">
        <v>20.1</v>
      </c>
      <c r="I24" s="25">
        <f t="shared" si="0"/>
        <v>1</v>
      </c>
    </row>
    <row r="25" spans="1:9" ht="12.75" customHeight="1">
      <c r="A25" s="5" t="s">
        <v>25</v>
      </c>
      <c r="B25" s="18" t="s">
        <v>8</v>
      </c>
      <c r="C25" s="18" t="s">
        <v>20</v>
      </c>
      <c r="D25" s="18" t="s">
        <v>28</v>
      </c>
      <c r="E25" s="18" t="s">
        <v>15</v>
      </c>
      <c r="F25" s="18" t="s">
        <v>26</v>
      </c>
      <c r="G25" s="6">
        <v>107.6</v>
      </c>
      <c r="H25" s="6">
        <v>107.5</v>
      </c>
      <c r="I25" s="25">
        <f t="shared" si="0"/>
        <v>0.9990706319702602</v>
      </c>
    </row>
    <row r="26" spans="1:9" ht="12.75" customHeight="1">
      <c r="A26" s="5" t="s">
        <v>37</v>
      </c>
      <c r="B26" s="18" t="s">
        <v>8</v>
      </c>
      <c r="C26" s="18" t="s">
        <v>20</v>
      </c>
      <c r="D26" s="18" t="s">
        <v>28</v>
      </c>
      <c r="E26" s="18" t="s">
        <v>15</v>
      </c>
      <c r="F26" s="18" t="s">
        <v>38</v>
      </c>
      <c r="G26" s="6">
        <v>0.7</v>
      </c>
      <c r="H26" s="6">
        <v>0.6</v>
      </c>
      <c r="I26" s="25">
        <f t="shared" si="0"/>
        <v>0.8571428571428572</v>
      </c>
    </row>
    <row r="27" spans="1:9" ht="15.75" customHeight="1">
      <c r="A27" s="5" t="s">
        <v>39</v>
      </c>
      <c r="B27" s="18" t="s">
        <v>8</v>
      </c>
      <c r="C27" s="18" t="s">
        <v>20</v>
      </c>
      <c r="D27" s="18" t="s">
        <v>28</v>
      </c>
      <c r="E27" s="18" t="s">
        <v>15</v>
      </c>
      <c r="F27" s="18" t="s">
        <v>40</v>
      </c>
      <c r="G27" s="6">
        <v>42</v>
      </c>
      <c r="H27" s="6">
        <v>41.9</v>
      </c>
      <c r="I27" s="25">
        <f t="shared" si="0"/>
        <v>0.9976190476190476</v>
      </c>
    </row>
    <row r="28" spans="1:9" ht="15">
      <c r="A28" s="5" t="s">
        <v>41</v>
      </c>
      <c r="B28" s="18" t="s">
        <v>8</v>
      </c>
      <c r="C28" s="18" t="s">
        <v>20</v>
      </c>
      <c r="D28" s="18" t="s">
        <v>28</v>
      </c>
      <c r="E28" s="18" t="s">
        <v>15</v>
      </c>
      <c r="F28" s="18" t="s">
        <v>42</v>
      </c>
      <c r="G28" s="6">
        <v>59.1</v>
      </c>
      <c r="H28" s="6">
        <v>59.1</v>
      </c>
      <c r="I28" s="25">
        <f t="shared" si="0"/>
        <v>1</v>
      </c>
    </row>
    <row r="29" spans="1:9" ht="45">
      <c r="A29" s="8" t="s">
        <v>43</v>
      </c>
      <c r="B29" s="17" t="s">
        <v>8</v>
      </c>
      <c r="C29" s="17" t="s">
        <v>44</v>
      </c>
      <c r="D29" s="17" t="s">
        <v>9</v>
      </c>
      <c r="E29" s="17" t="s">
        <v>9</v>
      </c>
      <c r="F29" s="17" t="s">
        <v>9</v>
      </c>
      <c r="G29" s="9">
        <f>G30+G33+G44</f>
        <v>8484.6</v>
      </c>
      <c r="H29" s="9">
        <f>H30+H33+H44</f>
        <v>8483.999999999998</v>
      </c>
      <c r="I29" s="28">
        <f t="shared" si="0"/>
        <v>0.9999292836433065</v>
      </c>
    </row>
    <row r="30" spans="1:9" ht="15">
      <c r="A30" s="5" t="s">
        <v>45</v>
      </c>
      <c r="B30" s="18" t="s">
        <v>8</v>
      </c>
      <c r="C30" s="18" t="s">
        <v>44</v>
      </c>
      <c r="D30" s="18" t="s">
        <v>46</v>
      </c>
      <c r="E30" s="18" t="s">
        <v>9</v>
      </c>
      <c r="F30" s="18" t="s">
        <v>9</v>
      </c>
      <c r="G30" s="6">
        <f>G31+G32</f>
        <v>847</v>
      </c>
      <c r="H30" s="6">
        <f>H31+H32</f>
        <v>847</v>
      </c>
      <c r="I30" s="25">
        <f t="shared" si="0"/>
        <v>1</v>
      </c>
    </row>
    <row r="31" spans="1:9" ht="15">
      <c r="A31" s="5" t="s">
        <v>14</v>
      </c>
      <c r="B31" s="18" t="s">
        <v>8</v>
      </c>
      <c r="C31" s="18" t="s">
        <v>44</v>
      </c>
      <c r="D31" s="18" t="s">
        <v>46</v>
      </c>
      <c r="E31" s="18" t="s">
        <v>15</v>
      </c>
      <c r="F31" s="18" t="s">
        <v>16</v>
      </c>
      <c r="G31" s="6">
        <v>688.2</v>
      </c>
      <c r="H31" s="6">
        <v>688.2</v>
      </c>
      <c r="I31" s="25">
        <f t="shared" si="0"/>
        <v>1</v>
      </c>
    </row>
    <row r="32" spans="1:9" ht="15">
      <c r="A32" s="5" t="s">
        <v>17</v>
      </c>
      <c r="B32" s="18" t="s">
        <v>8</v>
      </c>
      <c r="C32" s="18" t="s">
        <v>44</v>
      </c>
      <c r="D32" s="18" t="s">
        <v>46</v>
      </c>
      <c r="E32" s="18" t="s">
        <v>15</v>
      </c>
      <c r="F32" s="18" t="s">
        <v>18</v>
      </c>
      <c r="G32" s="6">
        <v>158.8</v>
      </c>
      <c r="H32" s="6">
        <v>158.8</v>
      </c>
      <c r="I32" s="25">
        <f t="shared" si="0"/>
        <v>1</v>
      </c>
    </row>
    <row r="33" spans="1:9" ht="15">
      <c r="A33" s="5" t="s">
        <v>27</v>
      </c>
      <c r="B33" s="18" t="s">
        <v>8</v>
      </c>
      <c r="C33" s="18" t="s">
        <v>44</v>
      </c>
      <c r="D33" s="18" t="s">
        <v>47</v>
      </c>
      <c r="E33" s="18" t="s">
        <v>9</v>
      </c>
      <c r="F33" s="18" t="s">
        <v>9</v>
      </c>
      <c r="G33" s="6">
        <f>G34+G35+G36+G37+G38+G39+G40+G41+G42+G43</f>
        <v>7574</v>
      </c>
      <c r="H33" s="6">
        <f>H34+H35+H36+H37+H38+H39+H40+H41+H42+H43</f>
        <v>7573.399999999999</v>
      </c>
      <c r="I33" s="25">
        <f t="shared" si="0"/>
        <v>0.999920781621336</v>
      </c>
    </row>
    <row r="34" spans="1:9" ht="15">
      <c r="A34" s="5" t="s">
        <v>14</v>
      </c>
      <c r="B34" s="18" t="s">
        <v>8</v>
      </c>
      <c r="C34" s="18" t="s">
        <v>44</v>
      </c>
      <c r="D34" s="18" t="s">
        <v>47</v>
      </c>
      <c r="E34" s="18" t="s">
        <v>15</v>
      </c>
      <c r="F34" s="18" t="s">
        <v>16</v>
      </c>
      <c r="G34" s="6">
        <v>4644.9</v>
      </c>
      <c r="H34" s="6">
        <v>4644.9</v>
      </c>
      <c r="I34" s="25">
        <f t="shared" si="0"/>
        <v>1</v>
      </c>
    </row>
    <row r="35" spans="1:9" s="29" customFormat="1" ht="15">
      <c r="A35" s="5" t="s">
        <v>17</v>
      </c>
      <c r="B35" s="18" t="s">
        <v>8</v>
      </c>
      <c r="C35" s="18" t="s">
        <v>44</v>
      </c>
      <c r="D35" s="18" t="s">
        <v>47</v>
      </c>
      <c r="E35" s="18" t="s">
        <v>15</v>
      </c>
      <c r="F35" s="18" t="s">
        <v>18</v>
      </c>
      <c r="G35" s="6">
        <v>1422.7</v>
      </c>
      <c r="H35" s="6">
        <v>1422.7</v>
      </c>
      <c r="I35" s="25">
        <f t="shared" si="0"/>
        <v>1</v>
      </c>
    </row>
    <row r="36" spans="1:9" ht="15">
      <c r="A36" s="5" t="s">
        <v>29</v>
      </c>
      <c r="B36" s="18" t="s">
        <v>8</v>
      </c>
      <c r="C36" s="18" t="s">
        <v>44</v>
      </c>
      <c r="D36" s="18" t="s">
        <v>47</v>
      </c>
      <c r="E36" s="18" t="s">
        <v>15</v>
      </c>
      <c r="F36" s="18" t="s">
        <v>30</v>
      </c>
      <c r="G36" s="6">
        <v>58.3</v>
      </c>
      <c r="H36" s="6">
        <v>58.2</v>
      </c>
      <c r="I36" s="25">
        <f t="shared" si="0"/>
        <v>0.9982847341337908</v>
      </c>
    </row>
    <row r="37" spans="1:9" ht="15">
      <c r="A37" s="5" t="s">
        <v>31</v>
      </c>
      <c r="B37" s="18" t="s">
        <v>8</v>
      </c>
      <c r="C37" s="18" t="s">
        <v>44</v>
      </c>
      <c r="D37" s="18" t="s">
        <v>47</v>
      </c>
      <c r="E37" s="18" t="s">
        <v>15</v>
      </c>
      <c r="F37" s="18" t="s">
        <v>32</v>
      </c>
      <c r="G37" s="6">
        <v>90.8</v>
      </c>
      <c r="H37" s="6">
        <v>90.7</v>
      </c>
      <c r="I37" s="25">
        <f t="shared" si="0"/>
        <v>0.998898678414097</v>
      </c>
    </row>
    <row r="38" spans="1:9" ht="15">
      <c r="A38" s="5" t="s">
        <v>33</v>
      </c>
      <c r="B38" s="18" t="s">
        <v>8</v>
      </c>
      <c r="C38" s="18" t="s">
        <v>44</v>
      </c>
      <c r="D38" s="18" t="s">
        <v>47</v>
      </c>
      <c r="E38" s="18" t="s">
        <v>15</v>
      </c>
      <c r="F38" s="18" t="s">
        <v>34</v>
      </c>
      <c r="G38" s="6">
        <v>101.6</v>
      </c>
      <c r="H38" s="6">
        <v>101.5</v>
      </c>
      <c r="I38" s="25">
        <f t="shared" si="0"/>
        <v>0.9990157480314961</v>
      </c>
    </row>
    <row r="39" spans="1:9" ht="15">
      <c r="A39" s="5" t="s">
        <v>35</v>
      </c>
      <c r="B39" s="18" t="s">
        <v>8</v>
      </c>
      <c r="C39" s="18" t="s">
        <v>44</v>
      </c>
      <c r="D39" s="18" t="s">
        <v>47</v>
      </c>
      <c r="E39" s="18" t="s">
        <v>15</v>
      </c>
      <c r="F39" s="18" t="s">
        <v>36</v>
      </c>
      <c r="G39" s="6">
        <v>702.8</v>
      </c>
      <c r="H39" s="6">
        <v>702.7</v>
      </c>
      <c r="I39" s="25">
        <f t="shared" si="0"/>
        <v>0.9998577120091066</v>
      </c>
    </row>
    <row r="40" spans="1:9" ht="15">
      <c r="A40" s="5" t="s">
        <v>25</v>
      </c>
      <c r="B40" s="18" t="s">
        <v>8</v>
      </c>
      <c r="C40" s="18" t="s">
        <v>44</v>
      </c>
      <c r="D40" s="18" t="s">
        <v>47</v>
      </c>
      <c r="E40" s="18" t="s">
        <v>15</v>
      </c>
      <c r="F40" s="18" t="s">
        <v>26</v>
      </c>
      <c r="G40" s="6">
        <v>256.7</v>
      </c>
      <c r="H40" s="6">
        <v>256.7</v>
      </c>
      <c r="I40" s="25">
        <f t="shared" si="0"/>
        <v>1</v>
      </c>
    </row>
    <row r="41" spans="1:9" ht="15">
      <c r="A41" s="5" t="s">
        <v>37</v>
      </c>
      <c r="B41" s="18" t="s">
        <v>8</v>
      </c>
      <c r="C41" s="18" t="s">
        <v>44</v>
      </c>
      <c r="D41" s="18" t="s">
        <v>47</v>
      </c>
      <c r="E41" s="18" t="s">
        <v>15</v>
      </c>
      <c r="F41" s="18" t="s">
        <v>38</v>
      </c>
      <c r="G41" s="6">
        <v>18.4</v>
      </c>
      <c r="H41" s="6">
        <v>18.4</v>
      </c>
      <c r="I41" s="25">
        <f t="shared" si="0"/>
        <v>1</v>
      </c>
    </row>
    <row r="42" spans="1:9" ht="15">
      <c r="A42" s="5" t="s">
        <v>39</v>
      </c>
      <c r="B42" s="18" t="s">
        <v>8</v>
      </c>
      <c r="C42" s="18" t="s">
        <v>44</v>
      </c>
      <c r="D42" s="18" t="s">
        <v>47</v>
      </c>
      <c r="E42" s="18" t="s">
        <v>15</v>
      </c>
      <c r="F42" s="18" t="s">
        <v>40</v>
      </c>
      <c r="G42" s="6">
        <v>17.7</v>
      </c>
      <c r="H42" s="6">
        <v>17.6</v>
      </c>
      <c r="I42" s="25">
        <f t="shared" si="0"/>
        <v>0.9943502824858759</v>
      </c>
    </row>
    <row r="43" spans="1:9" ht="15">
      <c r="A43" s="5" t="s">
        <v>41</v>
      </c>
      <c r="B43" s="18" t="s">
        <v>8</v>
      </c>
      <c r="C43" s="18" t="s">
        <v>44</v>
      </c>
      <c r="D43" s="18" t="s">
        <v>47</v>
      </c>
      <c r="E43" s="18" t="s">
        <v>15</v>
      </c>
      <c r="F43" s="18" t="s">
        <v>42</v>
      </c>
      <c r="G43" s="6">
        <v>260.1</v>
      </c>
      <c r="H43" s="6">
        <v>260</v>
      </c>
      <c r="I43" s="25">
        <f t="shared" si="0"/>
        <v>0.9996155324875047</v>
      </c>
    </row>
    <row r="44" spans="1:9" ht="15">
      <c r="A44" s="5" t="s">
        <v>48</v>
      </c>
      <c r="B44" s="18" t="s">
        <v>8</v>
      </c>
      <c r="C44" s="18" t="s">
        <v>44</v>
      </c>
      <c r="D44" s="18" t="s">
        <v>49</v>
      </c>
      <c r="E44" s="18" t="s">
        <v>9</v>
      </c>
      <c r="F44" s="18" t="s">
        <v>9</v>
      </c>
      <c r="G44" s="6">
        <v>63.6</v>
      </c>
      <c r="H44" s="6">
        <v>63.6</v>
      </c>
      <c r="I44" s="25">
        <f t="shared" si="0"/>
        <v>1</v>
      </c>
    </row>
    <row r="45" spans="1:9" ht="12.75" customHeight="1">
      <c r="A45" s="5" t="s">
        <v>29</v>
      </c>
      <c r="B45" s="18" t="s">
        <v>8</v>
      </c>
      <c r="C45" s="18" t="s">
        <v>44</v>
      </c>
      <c r="D45" s="18" t="s">
        <v>49</v>
      </c>
      <c r="E45" s="18" t="s">
        <v>50</v>
      </c>
      <c r="F45" s="18" t="s">
        <v>30</v>
      </c>
      <c r="G45" s="6">
        <v>4.6</v>
      </c>
      <c r="H45" s="6">
        <v>4.6</v>
      </c>
      <c r="I45" s="25">
        <f t="shared" si="0"/>
        <v>1</v>
      </c>
    </row>
    <row r="46" spans="1:9" ht="15">
      <c r="A46" s="5" t="s">
        <v>25</v>
      </c>
      <c r="B46" s="18" t="s">
        <v>8</v>
      </c>
      <c r="C46" s="18" t="s">
        <v>44</v>
      </c>
      <c r="D46" s="18" t="s">
        <v>49</v>
      </c>
      <c r="E46" s="18" t="s">
        <v>50</v>
      </c>
      <c r="F46" s="18" t="s">
        <v>26</v>
      </c>
      <c r="G46" s="6">
        <v>4.5</v>
      </c>
      <c r="H46" s="6">
        <v>4.5</v>
      </c>
      <c r="I46" s="25">
        <f t="shared" si="0"/>
        <v>1</v>
      </c>
    </row>
    <row r="47" spans="1:9" ht="15">
      <c r="A47" s="5" t="s">
        <v>39</v>
      </c>
      <c r="B47" s="18" t="s">
        <v>8</v>
      </c>
      <c r="C47" s="18" t="s">
        <v>44</v>
      </c>
      <c r="D47" s="18" t="s">
        <v>49</v>
      </c>
      <c r="E47" s="18" t="s">
        <v>50</v>
      </c>
      <c r="F47" s="18" t="s">
        <v>40</v>
      </c>
      <c r="G47" s="6">
        <v>12.4</v>
      </c>
      <c r="H47" s="6">
        <v>12.4</v>
      </c>
      <c r="I47" s="25">
        <f t="shared" si="0"/>
        <v>1</v>
      </c>
    </row>
    <row r="48" spans="1:9" ht="18" customHeight="1">
      <c r="A48" s="5" t="s">
        <v>41</v>
      </c>
      <c r="B48" s="18" t="s">
        <v>8</v>
      </c>
      <c r="C48" s="18" t="s">
        <v>44</v>
      </c>
      <c r="D48" s="18" t="s">
        <v>49</v>
      </c>
      <c r="E48" s="18" t="s">
        <v>50</v>
      </c>
      <c r="F48" s="18" t="s">
        <v>42</v>
      </c>
      <c r="G48" s="6">
        <v>42.1</v>
      </c>
      <c r="H48" s="6">
        <v>42.1</v>
      </c>
      <c r="I48" s="25">
        <f t="shared" si="0"/>
        <v>1</v>
      </c>
    </row>
    <row r="49" spans="1:9" ht="15">
      <c r="A49" s="8" t="s">
        <v>51</v>
      </c>
      <c r="B49" s="17" t="s">
        <v>8</v>
      </c>
      <c r="C49" s="17" t="s">
        <v>52</v>
      </c>
      <c r="D49" s="17" t="s">
        <v>9</v>
      </c>
      <c r="E49" s="17" t="s">
        <v>9</v>
      </c>
      <c r="F49" s="17" t="s">
        <v>9</v>
      </c>
      <c r="G49" s="9">
        <f>G50</f>
        <v>0</v>
      </c>
      <c r="H49" s="9">
        <f>H50</f>
        <v>0</v>
      </c>
      <c r="I49" s="28"/>
    </row>
    <row r="50" spans="1:9" ht="15" customHeight="1">
      <c r="A50" s="5" t="s">
        <v>53</v>
      </c>
      <c r="B50" s="18" t="s">
        <v>8</v>
      </c>
      <c r="C50" s="18" t="s">
        <v>52</v>
      </c>
      <c r="D50" s="18" t="s">
        <v>54</v>
      </c>
      <c r="E50" s="18" t="s">
        <v>9</v>
      </c>
      <c r="F50" s="18" t="s">
        <v>9</v>
      </c>
      <c r="G50" s="6">
        <f>G51</f>
        <v>0</v>
      </c>
      <c r="H50" s="6">
        <f>H51</f>
        <v>0</v>
      </c>
      <c r="I50" s="25"/>
    </row>
    <row r="51" spans="1:9" ht="12.75" customHeight="1">
      <c r="A51" s="5" t="s">
        <v>37</v>
      </c>
      <c r="B51" s="18" t="s">
        <v>8</v>
      </c>
      <c r="C51" s="18" t="s">
        <v>52</v>
      </c>
      <c r="D51" s="18" t="s">
        <v>54</v>
      </c>
      <c r="E51" s="18" t="s">
        <v>55</v>
      </c>
      <c r="F51" s="18" t="s">
        <v>38</v>
      </c>
      <c r="G51" s="6">
        <v>0</v>
      </c>
      <c r="H51" s="6">
        <v>0</v>
      </c>
      <c r="I51" s="25"/>
    </row>
    <row r="52" spans="1:9" ht="12.75" customHeight="1">
      <c r="A52" s="8" t="s">
        <v>56</v>
      </c>
      <c r="B52" s="17" t="s">
        <v>8</v>
      </c>
      <c r="C52" s="17" t="s">
        <v>57</v>
      </c>
      <c r="D52" s="17" t="s">
        <v>9</v>
      </c>
      <c r="E52" s="17" t="s">
        <v>9</v>
      </c>
      <c r="F52" s="17" t="s">
        <v>9</v>
      </c>
      <c r="G52" s="9">
        <v>237</v>
      </c>
      <c r="H52" s="9">
        <v>237</v>
      </c>
      <c r="I52" s="28">
        <f t="shared" si="0"/>
        <v>1</v>
      </c>
    </row>
    <row r="53" spans="1:9" ht="12.75" customHeight="1">
      <c r="A53" s="5" t="s">
        <v>58</v>
      </c>
      <c r="B53" s="18" t="s">
        <v>8</v>
      </c>
      <c r="C53" s="18" t="s">
        <v>57</v>
      </c>
      <c r="D53" s="18" t="s">
        <v>59</v>
      </c>
      <c r="E53" s="18" t="s">
        <v>9</v>
      </c>
      <c r="F53" s="18" t="s">
        <v>9</v>
      </c>
      <c r="G53" s="6">
        <f>G54+G55</f>
        <v>177</v>
      </c>
      <c r="H53" s="6">
        <f>H54+H55</f>
        <v>177</v>
      </c>
      <c r="I53" s="25">
        <f t="shared" si="0"/>
        <v>1</v>
      </c>
    </row>
    <row r="54" spans="1:9" ht="15.75" customHeight="1">
      <c r="A54" s="5" t="s">
        <v>25</v>
      </c>
      <c r="B54" s="18" t="s">
        <v>8</v>
      </c>
      <c r="C54" s="18" t="s">
        <v>57</v>
      </c>
      <c r="D54" s="18" t="s">
        <v>59</v>
      </c>
      <c r="E54" s="18" t="s">
        <v>60</v>
      </c>
      <c r="F54" s="18" t="s">
        <v>26</v>
      </c>
      <c r="G54" s="6">
        <v>155.3</v>
      </c>
      <c r="H54" s="6">
        <v>155.3</v>
      </c>
      <c r="I54" s="25">
        <f t="shared" si="0"/>
        <v>1</v>
      </c>
    </row>
    <row r="55" spans="1:9" ht="15">
      <c r="A55" s="5" t="s">
        <v>39</v>
      </c>
      <c r="B55" s="18" t="s">
        <v>8</v>
      </c>
      <c r="C55" s="18" t="s">
        <v>57</v>
      </c>
      <c r="D55" s="18" t="s">
        <v>59</v>
      </c>
      <c r="E55" s="18" t="s">
        <v>60</v>
      </c>
      <c r="F55" s="18" t="s">
        <v>40</v>
      </c>
      <c r="G55" s="6">
        <v>21.7</v>
      </c>
      <c r="H55" s="6">
        <v>21.7</v>
      </c>
      <c r="I55" s="25">
        <f t="shared" si="0"/>
        <v>1</v>
      </c>
    </row>
    <row r="56" spans="1:9" ht="15">
      <c r="A56" s="5" t="s">
        <v>61</v>
      </c>
      <c r="B56" s="18" t="s">
        <v>8</v>
      </c>
      <c r="C56" s="18" t="s">
        <v>57</v>
      </c>
      <c r="D56" s="18" t="s">
        <v>62</v>
      </c>
      <c r="E56" s="18" t="s">
        <v>9</v>
      </c>
      <c r="F56" s="18" t="s">
        <v>9</v>
      </c>
      <c r="G56" s="6">
        <v>60</v>
      </c>
      <c r="H56" s="6">
        <v>60</v>
      </c>
      <c r="I56" s="25">
        <f t="shared" si="0"/>
        <v>1</v>
      </c>
    </row>
    <row r="57" spans="1:9" ht="15">
      <c r="A57" s="5" t="s">
        <v>37</v>
      </c>
      <c r="B57" s="18" t="s">
        <v>8</v>
      </c>
      <c r="C57" s="18" t="s">
        <v>57</v>
      </c>
      <c r="D57" s="18" t="s">
        <v>62</v>
      </c>
      <c r="E57" s="18" t="s">
        <v>55</v>
      </c>
      <c r="F57" s="18" t="s">
        <v>38</v>
      </c>
      <c r="G57" s="6">
        <v>60</v>
      </c>
      <c r="H57" s="6">
        <v>60</v>
      </c>
      <c r="I57" s="25">
        <f t="shared" si="0"/>
        <v>1</v>
      </c>
    </row>
    <row r="58" spans="1:9" ht="30">
      <c r="A58" s="8" t="s">
        <v>63</v>
      </c>
      <c r="B58" s="17" t="s">
        <v>8</v>
      </c>
      <c r="C58" s="17" t="s">
        <v>64</v>
      </c>
      <c r="D58" s="17" t="s">
        <v>9</v>
      </c>
      <c r="E58" s="17" t="s">
        <v>9</v>
      </c>
      <c r="F58" s="17" t="s">
        <v>9</v>
      </c>
      <c r="G58" s="9">
        <f>G59</f>
        <v>858.9</v>
      </c>
      <c r="H58" s="9">
        <f>H59</f>
        <v>858.8000000000001</v>
      </c>
      <c r="I58" s="28">
        <f t="shared" si="0"/>
        <v>0.9998835720107114</v>
      </c>
    </row>
    <row r="59" spans="1:9" ht="15">
      <c r="A59" s="5" t="s">
        <v>65</v>
      </c>
      <c r="B59" s="18" t="s">
        <v>8</v>
      </c>
      <c r="C59" s="18" t="s">
        <v>64</v>
      </c>
      <c r="D59" s="18" t="s">
        <v>66</v>
      </c>
      <c r="E59" s="18" t="s">
        <v>9</v>
      </c>
      <c r="F59" s="18" t="s">
        <v>9</v>
      </c>
      <c r="G59" s="6">
        <f>G60+G61+G62+G63</f>
        <v>858.9</v>
      </c>
      <c r="H59" s="6">
        <f>H60+H61+H62+H63</f>
        <v>858.8000000000001</v>
      </c>
      <c r="I59" s="25">
        <f t="shared" si="0"/>
        <v>0.9998835720107114</v>
      </c>
    </row>
    <row r="60" spans="1:9" ht="15">
      <c r="A60" s="5" t="s">
        <v>29</v>
      </c>
      <c r="B60" s="18" t="s">
        <v>8</v>
      </c>
      <c r="C60" s="18" t="s">
        <v>64</v>
      </c>
      <c r="D60" s="18" t="s">
        <v>66</v>
      </c>
      <c r="E60" s="18" t="s">
        <v>15</v>
      </c>
      <c r="F60" s="18" t="s">
        <v>30</v>
      </c>
      <c r="G60" s="6">
        <v>29</v>
      </c>
      <c r="H60" s="6">
        <v>29</v>
      </c>
      <c r="I60" s="25">
        <f t="shared" si="0"/>
        <v>1</v>
      </c>
    </row>
    <row r="61" spans="1:9" s="29" customFormat="1" ht="15">
      <c r="A61" s="5" t="s">
        <v>25</v>
      </c>
      <c r="B61" s="18" t="s">
        <v>8</v>
      </c>
      <c r="C61" s="18" t="s">
        <v>64</v>
      </c>
      <c r="D61" s="18" t="s">
        <v>66</v>
      </c>
      <c r="E61" s="18" t="s">
        <v>15</v>
      </c>
      <c r="F61" s="18" t="s">
        <v>26</v>
      </c>
      <c r="G61" s="6">
        <v>667</v>
      </c>
      <c r="H61" s="6">
        <v>667</v>
      </c>
      <c r="I61" s="25">
        <f t="shared" si="0"/>
        <v>1</v>
      </c>
    </row>
    <row r="62" spans="1:9" ht="15">
      <c r="A62" s="5" t="s">
        <v>39</v>
      </c>
      <c r="B62" s="18" t="s">
        <v>8</v>
      </c>
      <c r="C62" s="18" t="s">
        <v>64</v>
      </c>
      <c r="D62" s="18" t="s">
        <v>66</v>
      </c>
      <c r="E62" s="18" t="s">
        <v>15</v>
      </c>
      <c r="F62" s="18" t="s">
        <v>40</v>
      </c>
      <c r="G62" s="6">
        <v>97.6</v>
      </c>
      <c r="H62" s="6">
        <v>97.6</v>
      </c>
      <c r="I62" s="25">
        <f t="shared" si="0"/>
        <v>1</v>
      </c>
    </row>
    <row r="63" spans="1:9" ht="15">
      <c r="A63" s="5" t="s">
        <v>41</v>
      </c>
      <c r="B63" s="18" t="s">
        <v>8</v>
      </c>
      <c r="C63" s="18" t="s">
        <v>64</v>
      </c>
      <c r="D63" s="18" t="s">
        <v>66</v>
      </c>
      <c r="E63" s="18" t="s">
        <v>15</v>
      </c>
      <c r="F63" s="18" t="s">
        <v>42</v>
      </c>
      <c r="G63" s="6">
        <v>65.3</v>
      </c>
      <c r="H63" s="6">
        <v>65.2</v>
      </c>
      <c r="I63" s="25">
        <f t="shared" si="0"/>
        <v>0.9984686064318531</v>
      </c>
    </row>
    <row r="64" spans="1:9" s="29" customFormat="1" ht="15">
      <c r="A64" s="8" t="s">
        <v>67</v>
      </c>
      <c r="B64" s="17" t="s">
        <v>8</v>
      </c>
      <c r="C64" s="17" t="s">
        <v>68</v>
      </c>
      <c r="D64" s="17" t="s">
        <v>9</v>
      </c>
      <c r="E64" s="17" t="s">
        <v>9</v>
      </c>
      <c r="F64" s="17" t="s">
        <v>9</v>
      </c>
      <c r="G64" s="9">
        <v>65</v>
      </c>
      <c r="H64" s="9">
        <v>65</v>
      </c>
      <c r="I64" s="28">
        <f t="shared" si="0"/>
        <v>1</v>
      </c>
    </row>
    <row r="65" spans="1:9" ht="15">
      <c r="A65" s="5" t="s">
        <v>69</v>
      </c>
      <c r="B65" s="18" t="s">
        <v>8</v>
      </c>
      <c r="C65" s="18" t="s">
        <v>68</v>
      </c>
      <c r="D65" s="18" t="s">
        <v>70</v>
      </c>
      <c r="E65" s="18" t="s">
        <v>9</v>
      </c>
      <c r="F65" s="18" t="s">
        <v>9</v>
      </c>
      <c r="G65" s="6">
        <v>65</v>
      </c>
      <c r="H65" s="6">
        <v>65</v>
      </c>
      <c r="I65" s="25">
        <f t="shared" si="0"/>
        <v>1</v>
      </c>
    </row>
    <row r="66" spans="1:9" ht="12.75" customHeight="1">
      <c r="A66" s="5" t="s">
        <v>25</v>
      </c>
      <c r="B66" s="18" t="s">
        <v>8</v>
      </c>
      <c r="C66" s="18" t="s">
        <v>68</v>
      </c>
      <c r="D66" s="18" t="s">
        <v>70</v>
      </c>
      <c r="E66" s="18" t="s">
        <v>15</v>
      </c>
      <c r="F66" s="18" t="s">
        <v>26</v>
      </c>
      <c r="G66" s="6">
        <v>65</v>
      </c>
      <c r="H66" s="6">
        <v>65</v>
      </c>
      <c r="I66" s="25">
        <f t="shared" si="0"/>
        <v>1</v>
      </c>
    </row>
    <row r="67" spans="1:9" ht="15">
      <c r="A67" s="8" t="s">
        <v>71</v>
      </c>
      <c r="B67" s="17" t="s">
        <v>8</v>
      </c>
      <c r="C67" s="17" t="s">
        <v>72</v>
      </c>
      <c r="D67" s="17" t="s">
        <v>9</v>
      </c>
      <c r="E67" s="17" t="s">
        <v>9</v>
      </c>
      <c r="F67" s="17" t="s">
        <v>9</v>
      </c>
      <c r="G67" s="9">
        <f>G68+G70+G73+G76+G78</f>
        <v>27580</v>
      </c>
      <c r="H67" s="9">
        <f>H68+H70+H73+H76+H78</f>
        <v>27579.5</v>
      </c>
      <c r="I67" s="28">
        <f t="shared" si="0"/>
        <v>0.9999818709209572</v>
      </c>
    </row>
    <row r="68" spans="1:9" ht="15">
      <c r="A68" s="5" t="s">
        <v>73</v>
      </c>
      <c r="B68" s="18" t="s">
        <v>8</v>
      </c>
      <c r="C68" s="18" t="s">
        <v>72</v>
      </c>
      <c r="D68" s="18" t="s">
        <v>74</v>
      </c>
      <c r="E68" s="18" t="s">
        <v>9</v>
      </c>
      <c r="F68" s="18" t="s">
        <v>9</v>
      </c>
      <c r="G68" s="6">
        <f>G69</f>
        <v>4721.5</v>
      </c>
      <c r="H68" s="6">
        <f>H69</f>
        <v>4721.5</v>
      </c>
      <c r="I68" s="25">
        <f t="shared" si="0"/>
        <v>1</v>
      </c>
    </row>
    <row r="69" spans="1:9" ht="15.75" customHeight="1">
      <c r="A69" s="5" t="s">
        <v>25</v>
      </c>
      <c r="B69" s="18" t="s">
        <v>8</v>
      </c>
      <c r="C69" s="18" t="s">
        <v>72</v>
      </c>
      <c r="D69" s="18" t="s">
        <v>74</v>
      </c>
      <c r="E69" s="18" t="s">
        <v>15</v>
      </c>
      <c r="F69" s="18" t="s">
        <v>26</v>
      </c>
      <c r="G69" s="6">
        <v>4721.5</v>
      </c>
      <c r="H69" s="6">
        <v>4721.5</v>
      </c>
      <c r="I69" s="25">
        <f t="shared" si="0"/>
        <v>1</v>
      </c>
    </row>
    <row r="70" spans="1:9" s="29" customFormat="1" ht="15">
      <c r="A70" s="5" t="s">
        <v>75</v>
      </c>
      <c r="B70" s="18" t="s">
        <v>8</v>
      </c>
      <c r="C70" s="18" t="s">
        <v>72</v>
      </c>
      <c r="D70" s="18" t="s">
        <v>76</v>
      </c>
      <c r="E70" s="18" t="s">
        <v>9</v>
      </c>
      <c r="F70" s="18" t="s">
        <v>9</v>
      </c>
      <c r="G70" s="6">
        <f>G71+G72</f>
        <v>5314.8</v>
      </c>
      <c r="H70" s="6">
        <f>H71+H72</f>
        <v>5314.8</v>
      </c>
      <c r="I70" s="25">
        <f t="shared" si="0"/>
        <v>1</v>
      </c>
    </row>
    <row r="71" spans="1:9" ht="15">
      <c r="A71" s="5" t="s">
        <v>25</v>
      </c>
      <c r="B71" s="18" t="s">
        <v>8</v>
      </c>
      <c r="C71" s="18" t="s">
        <v>72</v>
      </c>
      <c r="D71" s="18" t="s">
        <v>76</v>
      </c>
      <c r="E71" s="18" t="s">
        <v>15</v>
      </c>
      <c r="F71" s="18" t="s">
        <v>26</v>
      </c>
      <c r="G71" s="6">
        <v>5309.5</v>
      </c>
      <c r="H71" s="6">
        <v>5309.5</v>
      </c>
      <c r="I71" s="25">
        <f t="shared" si="0"/>
        <v>1</v>
      </c>
    </row>
    <row r="72" spans="1:9" ht="15">
      <c r="A72" s="5" t="s">
        <v>41</v>
      </c>
      <c r="B72" s="18" t="s">
        <v>8</v>
      </c>
      <c r="C72" s="18" t="s">
        <v>72</v>
      </c>
      <c r="D72" s="18" t="s">
        <v>76</v>
      </c>
      <c r="E72" s="18" t="s">
        <v>15</v>
      </c>
      <c r="F72" s="18" t="s">
        <v>42</v>
      </c>
      <c r="G72" s="6">
        <f>6-0.7</f>
        <v>5.3</v>
      </c>
      <c r="H72" s="6">
        <f>6-0.7</f>
        <v>5.3</v>
      </c>
      <c r="I72" s="25">
        <f aca="true" t="shared" si="1" ref="I72:I118">H72/G72</f>
        <v>1</v>
      </c>
    </row>
    <row r="73" spans="1:9" ht="15">
      <c r="A73" s="5" t="s">
        <v>77</v>
      </c>
      <c r="B73" s="18" t="s">
        <v>8</v>
      </c>
      <c r="C73" s="18" t="s">
        <v>72</v>
      </c>
      <c r="D73" s="18" t="s">
        <v>78</v>
      </c>
      <c r="E73" s="18" t="s">
        <v>9</v>
      </c>
      <c r="F73" s="18" t="s">
        <v>9</v>
      </c>
      <c r="G73" s="6">
        <f>G74+G75</f>
        <v>256.6</v>
      </c>
      <c r="H73" s="6">
        <f>H74+H75</f>
        <v>256.4</v>
      </c>
      <c r="I73" s="25">
        <f t="shared" si="1"/>
        <v>0.9992205767731877</v>
      </c>
    </row>
    <row r="74" spans="1:9" ht="15">
      <c r="A74" s="5" t="s">
        <v>25</v>
      </c>
      <c r="B74" s="18" t="s">
        <v>8</v>
      </c>
      <c r="C74" s="18" t="s">
        <v>72</v>
      </c>
      <c r="D74" s="18" t="s">
        <v>78</v>
      </c>
      <c r="E74" s="18" t="s">
        <v>15</v>
      </c>
      <c r="F74" s="18" t="s">
        <v>26</v>
      </c>
      <c r="G74" s="6">
        <v>199.5</v>
      </c>
      <c r="H74" s="6">
        <v>199.4</v>
      </c>
      <c r="I74" s="25">
        <f t="shared" si="1"/>
        <v>0.999498746867168</v>
      </c>
    </row>
    <row r="75" spans="1:9" ht="15">
      <c r="A75" s="5" t="s">
        <v>41</v>
      </c>
      <c r="B75" s="18" t="s">
        <v>8</v>
      </c>
      <c r="C75" s="18" t="s">
        <v>72</v>
      </c>
      <c r="D75" s="18" t="s">
        <v>78</v>
      </c>
      <c r="E75" s="18" t="s">
        <v>15</v>
      </c>
      <c r="F75" s="18" t="s">
        <v>42</v>
      </c>
      <c r="G75" s="6">
        <v>57.1</v>
      </c>
      <c r="H75" s="6">
        <v>57</v>
      </c>
      <c r="I75" s="25">
        <f t="shared" si="1"/>
        <v>0.9982486865148862</v>
      </c>
    </row>
    <row r="76" spans="1:9" s="29" customFormat="1" ht="15">
      <c r="A76" s="5" t="s">
        <v>79</v>
      </c>
      <c r="B76" s="18" t="s">
        <v>8</v>
      </c>
      <c r="C76" s="18" t="s">
        <v>72</v>
      </c>
      <c r="D76" s="18" t="s">
        <v>80</v>
      </c>
      <c r="E76" s="18" t="s">
        <v>9</v>
      </c>
      <c r="F76" s="18" t="s">
        <v>9</v>
      </c>
      <c r="G76" s="6">
        <f>G77</f>
        <v>1206.6</v>
      </c>
      <c r="H76" s="6">
        <f>H77</f>
        <v>1206.4</v>
      </c>
      <c r="I76" s="25">
        <f t="shared" si="1"/>
        <v>0.999834244985911</v>
      </c>
    </row>
    <row r="77" spans="1:9" ht="15">
      <c r="A77" s="5" t="s">
        <v>25</v>
      </c>
      <c r="B77" s="18" t="s">
        <v>8</v>
      </c>
      <c r="C77" s="18" t="s">
        <v>72</v>
      </c>
      <c r="D77" s="18" t="s">
        <v>80</v>
      </c>
      <c r="E77" s="18" t="s">
        <v>15</v>
      </c>
      <c r="F77" s="18" t="s">
        <v>26</v>
      </c>
      <c r="G77" s="6">
        <v>1206.6</v>
      </c>
      <c r="H77" s="6">
        <v>1206.4</v>
      </c>
      <c r="I77" s="25">
        <f t="shared" si="1"/>
        <v>0.999834244985911</v>
      </c>
    </row>
    <row r="78" spans="1:9" ht="12.75" customHeight="1">
      <c r="A78" s="5" t="s">
        <v>81</v>
      </c>
      <c r="B78" s="18" t="s">
        <v>8</v>
      </c>
      <c r="C78" s="18" t="s">
        <v>72</v>
      </c>
      <c r="D78" s="18" t="s">
        <v>82</v>
      </c>
      <c r="E78" s="18" t="s">
        <v>9</v>
      </c>
      <c r="F78" s="18" t="s">
        <v>9</v>
      </c>
      <c r="G78" s="6">
        <f>G79+G80</f>
        <v>16080.5</v>
      </c>
      <c r="H78" s="6">
        <f>H79+H80</f>
        <v>16080.4</v>
      </c>
      <c r="I78" s="25">
        <f t="shared" si="1"/>
        <v>0.9999937812878953</v>
      </c>
    </row>
    <row r="79" spans="1:9" ht="12.75" customHeight="1">
      <c r="A79" s="5" t="s">
        <v>25</v>
      </c>
      <c r="B79" s="18" t="s">
        <v>8</v>
      </c>
      <c r="C79" s="18" t="s">
        <v>72</v>
      </c>
      <c r="D79" s="18" t="s">
        <v>82</v>
      </c>
      <c r="E79" s="18" t="s">
        <v>15</v>
      </c>
      <c r="F79" s="18" t="s">
        <v>26</v>
      </c>
      <c r="G79" s="6">
        <v>15911</v>
      </c>
      <c r="H79" s="6">
        <v>15910.9</v>
      </c>
      <c r="I79" s="25">
        <f t="shared" si="1"/>
        <v>0.9999937150399095</v>
      </c>
    </row>
    <row r="80" spans="1:9" ht="12.75" customHeight="1">
      <c r="A80" s="5" t="s">
        <v>39</v>
      </c>
      <c r="B80" s="18" t="s">
        <v>8</v>
      </c>
      <c r="C80" s="18" t="s">
        <v>72</v>
      </c>
      <c r="D80" s="18" t="s">
        <v>82</v>
      </c>
      <c r="E80" s="18" t="s">
        <v>15</v>
      </c>
      <c r="F80" s="18" t="s">
        <v>40</v>
      </c>
      <c r="G80" s="6">
        <v>169.5</v>
      </c>
      <c r="H80" s="6">
        <v>169.5</v>
      </c>
      <c r="I80" s="25">
        <f t="shared" si="1"/>
        <v>1</v>
      </c>
    </row>
    <row r="81" spans="1:9" ht="15.75" customHeight="1">
      <c r="A81" s="8" t="s">
        <v>83</v>
      </c>
      <c r="B81" s="17" t="s">
        <v>8</v>
      </c>
      <c r="C81" s="17" t="s">
        <v>84</v>
      </c>
      <c r="D81" s="17" t="s">
        <v>9</v>
      </c>
      <c r="E81" s="17" t="s">
        <v>9</v>
      </c>
      <c r="F81" s="17" t="s">
        <v>9</v>
      </c>
      <c r="G81" s="9">
        <f>G82</f>
        <v>2111.7</v>
      </c>
      <c r="H81" s="9">
        <f>H82</f>
        <v>2111.5</v>
      </c>
      <c r="I81" s="28">
        <f t="shared" si="1"/>
        <v>0.999905289577118</v>
      </c>
    </row>
    <row r="82" spans="1:9" ht="15">
      <c r="A82" s="5" t="s">
        <v>85</v>
      </c>
      <c r="B82" s="18" t="s">
        <v>8</v>
      </c>
      <c r="C82" s="18" t="s">
        <v>84</v>
      </c>
      <c r="D82" s="18" t="s">
        <v>86</v>
      </c>
      <c r="E82" s="18" t="s">
        <v>9</v>
      </c>
      <c r="F82" s="18" t="s">
        <v>9</v>
      </c>
      <c r="G82" s="6">
        <f>G83+G84</f>
        <v>2111.7</v>
      </c>
      <c r="H82" s="6">
        <f>H83+H84</f>
        <v>2111.5</v>
      </c>
      <c r="I82" s="25">
        <f t="shared" si="1"/>
        <v>0.999905289577118</v>
      </c>
    </row>
    <row r="83" spans="1:9" ht="15">
      <c r="A83" s="5" t="s">
        <v>25</v>
      </c>
      <c r="B83" s="18" t="s">
        <v>8</v>
      </c>
      <c r="C83" s="18" t="s">
        <v>84</v>
      </c>
      <c r="D83" s="18" t="s">
        <v>86</v>
      </c>
      <c r="E83" s="18" t="s">
        <v>15</v>
      </c>
      <c r="F83" s="18" t="s">
        <v>26</v>
      </c>
      <c r="G83" s="6">
        <v>2041.3</v>
      </c>
      <c r="H83" s="6">
        <v>2041.2</v>
      </c>
      <c r="I83" s="25">
        <f t="shared" si="1"/>
        <v>0.9999510116102485</v>
      </c>
    </row>
    <row r="84" spans="1:9" ht="15">
      <c r="A84" s="5" t="s">
        <v>41</v>
      </c>
      <c r="B84" s="18" t="s">
        <v>8</v>
      </c>
      <c r="C84" s="18" t="s">
        <v>84</v>
      </c>
      <c r="D84" s="18" t="s">
        <v>86</v>
      </c>
      <c r="E84" s="18" t="s">
        <v>15</v>
      </c>
      <c r="F84" s="18" t="s">
        <v>42</v>
      </c>
      <c r="G84" s="6">
        <v>70.4</v>
      </c>
      <c r="H84" s="6">
        <v>70.3</v>
      </c>
      <c r="I84" s="25">
        <f t="shared" si="1"/>
        <v>0.9985795454545453</v>
      </c>
    </row>
    <row r="85" spans="1:9" s="29" customFormat="1" ht="15">
      <c r="A85" s="8" t="s">
        <v>87</v>
      </c>
      <c r="B85" s="17" t="s">
        <v>8</v>
      </c>
      <c r="C85" s="17" t="s">
        <v>88</v>
      </c>
      <c r="D85" s="17" t="s">
        <v>9</v>
      </c>
      <c r="E85" s="17" t="s">
        <v>9</v>
      </c>
      <c r="F85" s="17" t="s">
        <v>9</v>
      </c>
      <c r="G85" s="9">
        <f>G86</f>
        <v>2289.5</v>
      </c>
      <c r="H85" s="9">
        <f>H86</f>
        <v>2289.4</v>
      </c>
      <c r="I85" s="28">
        <f t="shared" si="1"/>
        <v>0.9999563223411225</v>
      </c>
    </row>
    <row r="86" spans="1:9" ht="15">
      <c r="A86" s="5" t="s">
        <v>89</v>
      </c>
      <c r="B86" s="18" t="s">
        <v>8</v>
      </c>
      <c r="C86" s="18" t="s">
        <v>88</v>
      </c>
      <c r="D86" s="18" t="s">
        <v>90</v>
      </c>
      <c r="E86" s="18" t="s">
        <v>9</v>
      </c>
      <c r="F86" s="18" t="s">
        <v>9</v>
      </c>
      <c r="G86" s="6">
        <f>G87+G88</f>
        <v>2289.5</v>
      </c>
      <c r="H86" s="6">
        <f>H87+H88</f>
        <v>2289.4</v>
      </c>
      <c r="I86" s="25">
        <f t="shared" si="1"/>
        <v>0.9999563223411225</v>
      </c>
    </row>
    <row r="87" spans="1:9" ht="15">
      <c r="A87" s="5" t="s">
        <v>25</v>
      </c>
      <c r="B87" s="18" t="s">
        <v>8</v>
      </c>
      <c r="C87" s="18" t="s">
        <v>88</v>
      </c>
      <c r="D87" s="18" t="s">
        <v>90</v>
      </c>
      <c r="E87" s="18" t="s">
        <v>15</v>
      </c>
      <c r="F87" s="18" t="s">
        <v>26</v>
      </c>
      <c r="G87" s="6">
        <v>2232.5</v>
      </c>
      <c r="H87" s="6">
        <v>2232.4</v>
      </c>
      <c r="I87" s="25">
        <f t="shared" si="1"/>
        <v>0.9999552071668534</v>
      </c>
    </row>
    <row r="88" spans="1:9" ht="12.75" customHeight="1">
      <c r="A88" s="5" t="s">
        <v>41</v>
      </c>
      <c r="B88" s="18" t="s">
        <v>8</v>
      </c>
      <c r="C88" s="18" t="s">
        <v>88</v>
      </c>
      <c r="D88" s="18" t="s">
        <v>90</v>
      </c>
      <c r="E88" s="18" t="s">
        <v>15</v>
      </c>
      <c r="F88" s="18" t="s">
        <v>42</v>
      </c>
      <c r="G88" s="6">
        <v>57</v>
      </c>
      <c r="H88" s="6">
        <v>57</v>
      </c>
      <c r="I88" s="25">
        <f t="shared" si="1"/>
        <v>1</v>
      </c>
    </row>
    <row r="89" spans="1:9" ht="15">
      <c r="A89" s="8" t="s">
        <v>91</v>
      </c>
      <c r="B89" s="17" t="s">
        <v>8</v>
      </c>
      <c r="C89" s="17" t="s">
        <v>92</v>
      </c>
      <c r="D89" s="17" t="s">
        <v>9</v>
      </c>
      <c r="E89" s="17" t="s">
        <v>9</v>
      </c>
      <c r="F89" s="17" t="s">
        <v>9</v>
      </c>
      <c r="G89" s="9">
        <f>G92+G100+G102+G90+G91</f>
        <v>9719.400000000001</v>
      </c>
      <c r="H89" s="9">
        <f>H92+H100+H102+H90+H91</f>
        <v>9706.6</v>
      </c>
      <c r="I89" s="28">
        <f t="shared" si="1"/>
        <v>0.9986830462785767</v>
      </c>
    </row>
    <row r="90" spans="1:9" ht="15">
      <c r="A90" s="13" t="s">
        <v>14</v>
      </c>
      <c r="B90" s="18">
        <v>954</v>
      </c>
      <c r="C90" s="18">
        <v>1004</v>
      </c>
      <c r="D90" s="19" t="s">
        <v>94</v>
      </c>
      <c r="E90" s="19" t="s">
        <v>15</v>
      </c>
      <c r="F90" s="19" t="s">
        <v>16</v>
      </c>
      <c r="G90" s="6">
        <v>67.7</v>
      </c>
      <c r="H90" s="6">
        <v>67.7</v>
      </c>
      <c r="I90" s="25">
        <f t="shared" si="1"/>
        <v>1</v>
      </c>
    </row>
    <row r="91" spans="1:9" ht="15.75" customHeight="1">
      <c r="A91" s="13" t="s">
        <v>17</v>
      </c>
      <c r="B91" s="18">
        <v>954</v>
      </c>
      <c r="C91" s="18">
        <v>1004</v>
      </c>
      <c r="D91" s="19" t="s">
        <v>94</v>
      </c>
      <c r="E91" s="19" t="s">
        <v>15</v>
      </c>
      <c r="F91" s="19" t="s">
        <v>18</v>
      </c>
      <c r="G91" s="6">
        <v>4.6</v>
      </c>
      <c r="H91" s="6">
        <v>4.5</v>
      </c>
      <c r="I91" s="25">
        <f t="shared" si="1"/>
        <v>0.9782608695652175</v>
      </c>
    </row>
    <row r="92" spans="1:9" ht="15">
      <c r="A92" s="5" t="s">
        <v>93</v>
      </c>
      <c r="B92" s="18" t="s">
        <v>8</v>
      </c>
      <c r="C92" s="18" t="s">
        <v>92</v>
      </c>
      <c r="D92" s="18" t="s">
        <v>94</v>
      </c>
      <c r="E92" s="18" t="s">
        <v>9</v>
      </c>
      <c r="F92" s="18" t="s">
        <v>9</v>
      </c>
      <c r="G92" s="6">
        <v>1840.8</v>
      </c>
      <c r="H92" s="6">
        <v>1840.8</v>
      </c>
      <c r="I92" s="25">
        <f t="shared" si="1"/>
        <v>1</v>
      </c>
    </row>
    <row r="93" spans="1:9" ht="15">
      <c r="A93" s="5" t="s">
        <v>14</v>
      </c>
      <c r="B93" s="18" t="s">
        <v>8</v>
      </c>
      <c r="C93" s="18" t="s">
        <v>92</v>
      </c>
      <c r="D93" s="18" t="s">
        <v>94</v>
      </c>
      <c r="E93" s="18" t="s">
        <v>50</v>
      </c>
      <c r="F93" s="18" t="s">
        <v>16</v>
      </c>
      <c r="G93" s="6">
        <v>1281.3</v>
      </c>
      <c r="H93" s="6">
        <v>1281.3</v>
      </c>
      <c r="I93" s="25">
        <f t="shared" si="1"/>
        <v>1</v>
      </c>
    </row>
    <row r="94" spans="1:9" ht="15">
      <c r="A94" s="5" t="s">
        <v>17</v>
      </c>
      <c r="B94" s="18" t="s">
        <v>8</v>
      </c>
      <c r="C94" s="18" t="s">
        <v>92</v>
      </c>
      <c r="D94" s="18" t="s">
        <v>94</v>
      </c>
      <c r="E94" s="18" t="s">
        <v>50</v>
      </c>
      <c r="F94" s="18" t="s">
        <v>18</v>
      </c>
      <c r="G94" s="6">
        <v>438</v>
      </c>
      <c r="H94" s="6">
        <v>438</v>
      </c>
      <c r="I94" s="25">
        <f t="shared" si="1"/>
        <v>1</v>
      </c>
    </row>
    <row r="95" spans="1:9" ht="15">
      <c r="A95" s="5" t="s">
        <v>29</v>
      </c>
      <c r="B95" s="18" t="s">
        <v>8</v>
      </c>
      <c r="C95" s="18" t="s">
        <v>92</v>
      </c>
      <c r="D95" s="18" t="s">
        <v>94</v>
      </c>
      <c r="E95" s="18" t="s">
        <v>50</v>
      </c>
      <c r="F95" s="18" t="s">
        <v>30</v>
      </c>
      <c r="G95" s="6">
        <v>15</v>
      </c>
      <c r="H95" s="6">
        <v>15</v>
      </c>
      <c r="I95" s="25">
        <f t="shared" si="1"/>
        <v>1</v>
      </c>
    </row>
    <row r="96" spans="1:9" ht="30" customHeight="1">
      <c r="A96" s="5" t="s">
        <v>31</v>
      </c>
      <c r="B96" s="18" t="s">
        <v>8</v>
      </c>
      <c r="C96" s="18" t="s">
        <v>92</v>
      </c>
      <c r="D96" s="18" t="s">
        <v>94</v>
      </c>
      <c r="E96" s="18" t="s">
        <v>50</v>
      </c>
      <c r="F96" s="18" t="s">
        <v>32</v>
      </c>
      <c r="G96" s="6">
        <v>50</v>
      </c>
      <c r="H96" s="6">
        <v>50</v>
      </c>
      <c r="I96" s="25">
        <f t="shared" si="1"/>
        <v>1</v>
      </c>
    </row>
    <row r="97" spans="1:9" ht="15">
      <c r="A97" s="5" t="s">
        <v>25</v>
      </c>
      <c r="B97" s="18" t="s">
        <v>8</v>
      </c>
      <c r="C97" s="18" t="s">
        <v>92</v>
      </c>
      <c r="D97" s="18" t="s">
        <v>94</v>
      </c>
      <c r="E97" s="18" t="s">
        <v>50</v>
      </c>
      <c r="F97" s="18" t="s">
        <v>26</v>
      </c>
      <c r="G97" s="6">
        <v>28.5</v>
      </c>
      <c r="H97" s="6">
        <v>28.5</v>
      </c>
      <c r="I97" s="25">
        <f t="shared" si="1"/>
        <v>1</v>
      </c>
    </row>
    <row r="98" spans="1:9" ht="15">
      <c r="A98" s="5" t="s">
        <v>39</v>
      </c>
      <c r="B98" s="18" t="s">
        <v>8</v>
      </c>
      <c r="C98" s="18" t="s">
        <v>92</v>
      </c>
      <c r="D98" s="18" t="s">
        <v>94</v>
      </c>
      <c r="E98" s="18" t="s">
        <v>50</v>
      </c>
      <c r="F98" s="18" t="s">
        <v>40</v>
      </c>
      <c r="G98" s="6">
        <v>18</v>
      </c>
      <c r="H98" s="6">
        <v>18</v>
      </c>
      <c r="I98" s="25">
        <f t="shared" si="1"/>
        <v>1</v>
      </c>
    </row>
    <row r="99" spans="1:9" s="29" customFormat="1" ht="15">
      <c r="A99" s="5" t="s">
        <v>41</v>
      </c>
      <c r="B99" s="18" t="s">
        <v>8</v>
      </c>
      <c r="C99" s="18" t="s">
        <v>92</v>
      </c>
      <c r="D99" s="18" t="s">
        <v>94</v>
      </c>
      <c r="E99" s="18" t="s">
        <v>50</v>
      </c>
      <c r="F99" s="18" t="s">
        <v>42</v>
      </c>
      <c r="G99" s="6">
        <v>10</v>
      </c>
      <c r="H99" s="6">
        <v>10</v>
      </c>
      <c r="I99" s="25">
        <f t="shared" si="1"/>
        <v>1</v>
      </c>
    </row>
    <row r="100" spans="1:9" ht="15">
      <c r="A100" s="13" t="s">
        <v>95</v>
      </c>
      <c r="B100" s="19" t="s">
        <v>8</v>
      </c>
      <c r="C100" s="19" t="s">
        <v>92</v>
      </c>
      <c r="D100" s="19" t="s">
        <v>96</v>
      </c>
      <c r="E100" s="19" t="s">
        <v>9</v>
      </c>
      <c r="F100" s="19" t="s">
        <v>9</v>
      </c>
      <c r="G100" s="6">
        <f>G101</f>
        <v>6540.2</v>
      </c>
      <c r="H100" s="6">
        <f>H101</f>
        <v>6527.5</v>
      </c>
      <c r="I100" s="25">
        <f t="shared" si="1"/>
        <v>0.9980581633589187</v>
      </c>
    </row>
    <row r="101" spans="1:9" ht="15">
      <c r="A101" s="5" t="s">
        <v>97</v>
      </c>
      <c r="B101" s="18" t="s">
        <v>8</v>
      </c>
      <c r="C101" s="18" t="s">
        <v>92</v>
      </c>
      <c r="D101" s="18" t="s">
        <v>96</v>
      </c>
      <c r="E101" s="18" t="s">
        <v>50</v>
      </c>
      <c r="F101" s="18" t="s">
        <v>98</v>
      </c>
      <c r="G101" s="6">
        <v>6540.2</v>
      </c>
      <c r="H101" s="6">
        <v>6527.5</v>
      </c>
      <c r="I101" s="25">
        <f t="shared" si="1"/>
        <v>0.9980581633589187</v>
      </c>
    </row>
    <row r="102" spans="1:9" ht="15">
      <c r="A102" s="5" t="s">
        <v>99</v>
      </c>
      <c r="B102" s="18" t="s">
        <v>8</v>
      </c>
      <c r="C102" s="18" t="s">
        <v>92</v>
      </c>
      <c r="D102" s="18" t="s">
        <v>100</v>
      </c>
      <c r="E102" s="18" t="s">
        <v>9</v>
      </c>
      <c r="F102" s="18" t="s">
        <v>9</v>
      </c>
      <c r="G102" s="6">
        <f>G103</f>
        <v>1266.1</v>
      </c>
      <c r="H102" s="6">
        <f>H103</f>
        <v>1266.1</v>
      </c>
      <c r="I102" s="25">
        <f t="shared" si="1"/>
        <v>1</v>
      </c>
    </row>
    <row r="103" spans="1:9" s="29" customFormat="1" ht="15">
      <c r="A103" s="5" t="s">
        <v>25</v>
      </c>
      <c r="B103" s="18" t="s">
        <v>8</v>
      </c>
      <c r="C103" s="18" t="s">
        <v>92</v>
      </c>
      <c r="D103" s="18" t="s">
        <v>100</v>
      </c>
      <c r="E103" s="18" t="s">
        <v>50</v>
      </c>
      <c r="F103" s="18" t="s">
        <v>26</v>
      </c>
      <c r="G103" s="6">
        <v>1266.1</v>
      </c>
      <c r="H103" s="6">
        <v>1266.1</v>
      </c>
      <c r="I103" s="25">
        <f t="shared" si="1"/>
        <v>1</v>
      </c>
    </row>
    <row r="104" spans="1:9" ht="15">
      <c r="A104" s="8" t="s">
        <v>101</v>
      </c>
      <c r="B104" s="17" t="s">
        <v>8</v>
      </c>
      <c r="C104" s="17" t="s">
        <v>102</v>
      </c>
      <c r="D104" s="17" t="s">
        <v>9</v>
      </c>
      <c r="E104" s="17" t="s">
        <v>9</v>
      </c>
      <c r="F104" s="17" t="s">
        <v>9</v>
      </c>
      <c r="G104" s="9">
        <f>G105</f>
        <v>1354.5</v>
      </c>
      <c r="H104" s="9">
        <f>H105</f>
        <v>1354.3999999999999</v>
      </c>
      <c r="I104" s="28">
        <f t="shared" si="1"/>
        <v>0.9999261720191952</v>
      </c>
    </row>
    <row r="105" spans="1:9" ht="16.5" customHeight="1">
      <c r="A105" s="5" t="s">
        <v>103</v>
      </c>
      <c r="B105" s="18" t="s">
        <v>8</v>
      </c>
      <c r="C105" s="18" t="s">
        <v>102</v>
      </c>
      <c r="D105" s="18" t="s">
        <v>104</v>
      </c>
      <c r="E105" s="18" t="s">
        <v>9</v>
      </c>
      <c r="F105" s="18" t="s">
        <v>9</v>
      </c>
      <c r="G105" s="6">
        <f>G106+G107</f>
        <v>1354.5</v>
      </c>
      <c r="H105" s="6">
        <f>H106+H107</f>
        <v>1354.3999999999999</v>
      </c>
      <c r="I105" s="25">
        <f t="shared" si="1"/>
        <v>0.9999261720191952</v>
      </c>
    </row>
    <row r="106" spans="1:9" ht="12.75" customHeight="1">
      <c r="A106" s="5" t="s">
        <v>25</v>
      </c>
      <c r="B106" s="18" t="s">
        <v>8</v>
      </c>
      <c r="C106" s="18" t="s">
        <v>102</v>
      </c>
      <c r="D106" s="18" t="s">
        <v>104</v>
      </c>
      <c r="E106" s="18" t="s">
        <v>15</v>
      </c>
      <c r="F106" s="18" t="s">
        <v>26</v>
      </c>
      <c r="G106" s="6">
        <v>1116.2</v>
      </c>
      <c r="H106" s="6">
        <v>1116.1</v>
      </c>
      <c r="I106" s="25">
        <f t="shared" si="1"/>
        <v>0.9999104103207309</v>
      </c>
    </row>
    <row r="107" spans="1:9" ht="12.75" customHeight="1">
      <c r="A107" s="11" t="s">
        <v>97</v>
      </c>
      <c r="B107" s="18" t="s">
        <v>8</v>
      </c>
      <c r="C107" s="18" t="s">
        <v>102</v>
      </c>
      <c r="D107" s="18" t="s">
        <v>104</v>
      </c>
      <c r="E107" s="18" t="s">
        <v>15</v>
      </c>
      <c r="F107" s="18" t="s">
        <v>98</v>
      </c>
      <c r="G107" s="6">
        <v>238.3</v>
      </c>
      <c r="H107" s="6">
        <v>238.3</v>
      </c>
      <c r="I107" s="25">
        <f t="shared" si="1"/>
        <v>1</v>
      </c>
    </row>
    <row r="108" spans="1:9" ht="12.75" customHeight="1">
      <c r="A108" s="8" t="s">
        <v>105</v>
      </c>
      <c r="B108" s="17" t="s">
        <v>8</v>
      </c>
      <c r="C108" s="17" t="s">
        <v>106</v>
      </c>
      <c r="D108" s="17" t="s">
        <v>9</v>
      </c>
      <c r="E108" s="17" t="s">
        <v>9</v>
      </c>
      <c r="F108" s="17" t="s">
        <v>9</v>
      </c>
      <c r="G108" s="9">
        <f>G109</f>
        <v>1523.2</v>
      </c>
      <c r="H108" s="9">
        <f>H109</f>
        <v>1523.2</v>
      </c>
      <c r="I108" s="28">
        <f t="shared" si="1"/>
        <v>1</v>
      </c>
    </row>
    <row r="109" spans="1:9" ht="15.75" customHeight="1">
      <c r="A109" s="5" t="s">
        <v>107</v>
      </c>
      <c r="B109" s="18" t="s">
        <v>8</v>
      </c>
      <c r="C109" s="18" t="s">
        <v>106</v>
      </c>
      <c r="D109" s="18" t="s">
        <v>108</v>
      </c>
      <c r="E109" s="18" t="s">
        <v>9</v>
      </c>
      <c r="F109" s="18" t="s">
        <v>9</v>
      </c>
      <c r="G109" s="6">
        <f>G110+G111+G112</f>
        <v>1523.2</v>
      </c>
      <c r="H109" s="6">
        <f>H110+H111+H112</f>
        <v>1523.2</v>
      </c>
      <c r="I109" s="25">
        <f t="shared" si="1"/>
        <v>1</v>
      </c>
    </row>
    <row r="110" spans="1:9" ht="12.75" customHeight="1">
      <c r="A110" s="5" t="s">
        <v>25</v>
      </c>
      <c r="B110" s="18" t="s">
        <v>8</v>
      </c>
      <c r="C110" s="18" t="s">
        <v>106</v>
      </c>
      <c r="D110" s="18" t="s">
        <v>108</v>
      </c>
      <c r="E110" s="18" t="s">
        <v>15</v>
      </c>
      <c r="F110" s="18" t="s">
        <v>26</v>
      </c>
      <c r="G110" s="6">
        <v>1372.4</v>
      </c>
      <c r="H110" s="6">
        <v>1372.4</v>
      </c>
      <c r="I110" s="25">
        <f t="shared" si="1"/>
        <v>1</v>
      </c>
    </row>
    <row r="111" spans="1:9" ht="15">
      <c r="A111" s="5" t="s">
        <v>39</v>
      </c>
      <c r="B111" s="18" t="s">
        <v>8</v>
      </c>
      <c r="C111" s="18" t="s">
        <v>106</v>
      </c>
      <c r="D111" s="18" t="s">
        <v>108</v>
      </c>
      <c r="E111" s="18" t="s">
        <v>15</v>
      </c>
      <c r="F111" s="18" t="s">
        <v>40</v>
      </c>
      <c r="G111" s="6">
        <f>9.6-3.3</f>
        <v>6.3</v>
      </c>
      <c r="H111" s="6">
        <f>9.6-3.3</f>
        <v>6.3</v>
      </c>
      <c r="I111" s="25">
        <f t="shared" si="1"/>
        <v>1</v>
      </c>
    </row>
    <row r="112" spans="1:9" ht="15">
      <c r="A112" s="5" t="s">
        <v>41</v>
      </c>
      <c r="B112" s="18" t="s">
        <v>8</v>
      </c>
      <c r="C112" s="18" t="s">
        <v>106</v>
      </c>
      <c r="D112" s="18" t="s">
        <v>108</v>
      </c>
      <c r="E112" s="18" t="s">
        <v>15</v>
      </c>
      <c r="F112" s="18" t="s">
        <v>42</v>
      </c>
      <c r="G112" s="6">
        <v>144.5</v>
      </c>
      <c r="H112" s="6">
        <v>144.5</v>
      </c>
      <c r="I112" s="25">
        <f t="shared" si="1"/>
        <v>1</v>
      </c>
    </row>
    <row r="113" spans="1:9" s="29" customFormat="1" ht="15.75" customHeight="1">
      <c r="A113" s="8" t="s">
        <v>109</v>
      </c>
      <c r="B113" s="17" t="s">
        <v>8</v>
      </c>
      <c r="C113" s="17" t="s">
        <v>110</v>
      </c>
      <c r="D113" s="17" t="s">
        <v>9</v>
      </c>
      <c r="E113" s="17" t="s">
        <v>9</v>
      </c>
      <c r="F113" s="17" t="s">
        <v>9</v>
      </c>
      <c r="G113" s="9">
        <f>G114</f>
        <v>1140.8999999999999</v>
      </c>
      <c r="H113" s="9">
        <f>H114</f>
        <v>1140.8</v>
      </c>
      <c r="I113" s="28">
        <f t="shared" si="1"/>
        <v>0.9999123498992024</v>
      </c>
    </row>
    <row r="114" spans="1:9" ht="15">
      <c r="A114" s="5" t="s">
        <v>111</v>
      </c>
      <c r="B114" s="18" t="s">
        <v>8</v>
      </c>
      <c r="C114" s="18" t="s">
        <v>110</v>
      </c>
      <c r="D114" s="18" t="s">
        <v>112</v>
      </c>
      <c r="E114" s="18" t="s">
        <v>9</v>
      </c>
      <c r="F114" s="18" t="s">
        <v>9</v>
      </c>
      <c r="G114" s="6">
        <f>G115+G116+G117</f>
        <v>1140.8999999999999</v>
      </c>
      <c r="H114" s="6">
        <f>H115+H116+H117</f>
        <v>1140.8</v>
      </c>
      <c r="I114" s="25">
        <f t="shared" si="1"/>
        <v>0.9999123498992024</v>
      </c>
    </row>
    <row r="115" spans="1:9" ht="15">
      <c r="A115" s="5" t="s">
        <v>25</v>
      </c>
      <c r="B115" s="18" t="s">
        <v>8</v>
      </c>
      <c r="C115" s="18" t="s">
        <v>110</v>
      </c>
      <c r="D115" s="18" t="s">
        <v>112</v>
      </c>
      <c r="E115" s="18" t="s">
        <v>15</v>
      </c>
      <c r="F115" s="18" t="s">
        <v>26</v>
      </c>
      <c r="G115" s="6">
        <v>1027.3</v>
      </c>
      <c r="H115" s="6">
        <v>1027.2</v>
      </c>
      <c r="I115" s="25">
        <f t="shared" si="1"/>
        <v>0.9999026574515721</v>
      </c>
    </row>
    <row r="116" spans="1:9" ht="15">
      <c r="A116" s="5" t="s">
        <v>39</v>
      </c>
      <c r="B116" s="18" t="s">
        <v>8</v>
      </c>
      <c r="C116" s="18" t="s">
        <v>110</v>
      </c>
      <c r="D116" s="18" t="s">
        <v>112</v>
      </c>
      <c r="E116" s="18" t="s">
        <v>15</v>
      </c>
      <c r="F116" s="18" t="s">
        <v>40</v>
      </c>
      <c r="G116" s="6">
        <v>99.5</v>
      </c>
      <c r="H116" s="6">
        <v>99.5</v>
      </c>
      <c r="I116" s="25">
        <f t="shared" si="1"/>
        <v>1</v>
      </c>
    </row>
    <row r="117" spans="1:9" ht="14.25" customHeight="1">
      <c r="A117" s="5" t="s">
        <v>41</v>
      </c>
      <c r="B117" s="18" t="s">
        <v>8</v>
      </c>
      <c r="C117" s="18" t="s">
        <v>110</v>
      </c>
      <c r="D117" s="18" t="s">
        <v>112</v>
      </c>
      <c r="E117" s="18" t="s">
        <v>15</v>
      </c>
      <c r="F117" s="18" t="s">
        <v>42</v>
      </c>
      <c r="G117" s="6">
        <v>14.1</v>
      </c>
      <c r="H117" s="6">
        <v>14.1</v>
      </c>
      <c r="I117" s="25">
        <f t="shared" si="1"/>
        <v>1</v>
      </c>
    </row>
    <row r="118" spans="1:9" ht="15.75" customHeight="1">
      <c r="A118" s="10" t="s">
        <v>113</v>
      </c>
      <c r="B118" s="20" t="s">
        <v>9</v>
      </c>
      <c r="C118" s="20" t="s">
        <v>9</v>
      </c>
      <c r="D118" s="20" t="s">
        <v>9</v>
      </c>
      <c r="E118" s="20" t="s">
        <v>9</v>
      </c>
      <c r="F118" s="20" t="s">
        <v>9</v>
      </c>
      <c r="G118" s="9">
        <f>G7</f>
        <v>60254.5</v>
      </c>
      <c r="H118" s="9">
        <f>H7</f>
        <v>60231.2</v>
      </c>
      <c r="I118" s="31">
        <f t="shared" si="1"/>
        <v>0.9996133068899418</v>
      </c>
    </row>
    <row r="119" spans="1:9" ht="17.25" customHeight="1">
      <c r="A119" s="32"/>
      <c r="B119" s="33"/>
      <c r="C119" s="33"/>
      <c r="D119" s="33"/>
      <c r="E119" s="33"/>
      <c r="F119" s="33"/>
      <c r="G119" s="34"/>
      <c r="H119" s="34"/>
      <c r="I119" s="35"/>
    </row>
    <row r="120" spans="1:9" ht="17.25" customHeight="1">
      <c r="A120" s="36" t="s">
        <v>124</v>
      </c>
      <c r="B120" s="43" t="s">
        <v>126</v>
      </c>
      <c r="C120" s="43"/>
      <c r="D120" s="37"/>
      <c r="E120" s="37"/>
      <c r="F120" s="37"/>
      <c r="G120" s="38"/>
      <c r="H120" s="38"/>
      <c r="I120" s="39"/>
    </row>
    <row r="121" spans="1:9" ht="18" customHeight="1">
      <c r="A121" s="36" t="s">
        <v>125</v>
      </c>
      <c r="B121" s="43" t="s">
        <v>127</v>
      </c>
      <c r="C121" s="43"/>
      <c r="D121" s="43"/>
      <c r="E121" s="37"/>
      <c r="F121" s="37"/>
      <c r="G121" s="38"/>
      <c r="H121" s="38"/>
      <c r="I121" s="39"/>
    </row>
    <row r="122" ht="15.75" customHeight="1"/>
    <row r="123" spans="1:9" ht="12.75">
      <c r="A123" s="21" t="s">
        <v>114</v>
      </c>
      <c r="B123" s="22"/>
      <c r="C123" s="22"/>
      <c r="D123" s="22"/>
      <c r="E123" s="41" t="s">
        <v>115</v>
      </c>
      <c r="F123" s="41"/>
      <c r="G123" s="41"/>
      <c r="H123" s="41"/>
      <c r="I123" s="41"/>
    </row>
    <row r="124" spans="1:9" ht="12.75">
      <c r="A124" s="21"/>
      <c r="B124" s="22"/>
      <c r="C124" s="22"/>
      <c r="D124" s="22"/>
      <c r="E124" s="14"/>
      <c r="F124" s="14"/>
      <c r="G124" s="7"/>
      <c r="H124" s="7"/>
      <c r="I124" s="30"/>
    </row>
    <row r="125" spans="1:9" ht="18" customHeight="1">
      <c r="A125" s="21" t="s">
        <v>123</v>
      </c>
      <c r="B125" s="22"/>
      <c r="C125" s="22"/>
      <c r="D125" s="22"/>
      <c r="E125" s="41" t="s">
        <v>122</v>
      </c>
      <c r="F125" s="41"/>
      <c r="G125" s="41"/>
      <c r="H125" s="41"/>
      <c r="I125" s="41"/>
    </row>
    <row r="127" ht="18" customHeight="1"/>
    <row r="128" spans="1:9" s="29" customFormat="1" ht="12.75">
      <c r="A128" s="1"/>
      <c r="B128" s="15"/>
      <c r="C128" s="15"/>
      <c r="D128" s="15"/>
      <c r="E128" s="15"/>
      <c r="F128" s="15"/>
      <c r="G128" s="2"/>
      <c r="H128" s="2"/>
      <c r="I128" s="23"/>
    </row>
    <row r="130" ht="16.5" customHeight="1"/>
    <row r="131" ht="16.5" customHeight="1"/>
    <row r="132" spans="1:9" s="29" customFormat="1" ht="12.75">
      <c r="A132" s="1"/>
      <c r="B132" s="15"/>
      <c r="C132" s="15"/>
      <c r="D132" s="15"/>
      <c r="E132" s="15"/>
      <c r="F132" s="15"/>
      <c r="G132" s="2"/>
      <c r="H132" s="2"/>
      <c r="I132" s="23"/>
    </row>
    <row r="134" ht="12.75" customHeight="1"/>
    <row r="135" ht="12.75" customHeight="1"/>
    <row r="136" ht="12.75" customHeight="1"/>
    <row r="137" ht="15.75" customHeight="1"/>
    <row r="140" ht="15.75" customHeight="1"/>
    <row r="141" ht="15.75" customHeight="1"/>
    <row r="143" spans="1:9" s="29" customFormat="1" ht="12.75">
      <c r="A143" s="1"/>
      <c r="B143" s="15"/>
      <c r="C143" s="15"/>
      <c r="D143" s="15"/>
      <c r="E143" s="15"/>
      <c r="F143" s="15"/>
      <c r="G143" s="2"/>
      <c r="H143" s="2"/>
      <c r="I143" s="23"/>
    </row>
    <row r="145" ht="17.25" customHeight="1"/>
    <row r="146" ht="15.75" customHeight="1"/>
    <row r="148" spans="1:9" s="29" customFormat="1" ht="12.75">
      <c r="A148" s="1"/>
      <c r="B148" s="15"/>
      <c r="C148" s="15"/>
      <c r="D148" s="15"/>
      <c r="E148" s="15"/>
      <c r="F148" s="15"/>
      <c r="G148" s="2"/>
      <c r="H148" s="2"/>
      <c r="I148" s="23"/>
    </row>
    <row r="149" spans="1:9" s="29" customFormat="1" ht="12.75">
      <c r="A149" s="1"/>
      <c r="B149" s="15"/>
      <c r="C149" s="15"/>
      <c r="D149" s="15"/>
      <c r="E149" s="15"/>
      <c r="F149" s="15"/>
      <c r="G149" s="2"/>
      <c r="H149" s="2"/>
      <c r="I149" s="23"/>
    </row>
    <row r="150" spans="1:9" s="40" customFormat="1" ht="12.75">
      <c r="A150" s="1"/>
      <c r="B150" s="15"/>
      <c r="C150" s="15"/>
      <c r="D150" s="15"/>
      <c r="E150" s="15"/>
      <c r="F150" s="15"/>
      <c r="G150" s="2"/>
      <c r="H150" s="2"/>
      <c r="I150" s="23"/>
    </row>
    <row r="151" spans="1:9" s="40" customFormat="1" ht="15" customHeight="1">
      <c r="A151" s="1"/>
      <c r="B151" s="15"/>
      <c r="C151" s="15"/>
      <c r="D151" s="15"/>
      <c r="E151" s="15"/>
      <c r="F151" s="15"/>
      <c r="G151" s="2"/>
      <c r="H151" s="2"/>
      <c r="I151" s="23"/>
    </row>
    <row r="153" ht="12.75" customHeight="1"/>
    <row r="155" ht="12.75" customHeight="1"/>
  </sheetData>
  <sheetProtection/>
  <mergeCells count="7">
    <mergeCell ref="E125:I125"/>
    <mergeCell ref="B120:C120"/>
    <mergeCell ref="B121:D121"/>
    <mergeCell ref="E1:I1"/>
    <mergeCell ref="A2:I2"/>
    <mergeCell ref="A4:I4"/>
    <mergeCell ref="E123:I123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2012-03-29T07:21:00Z</cp:lastPrinted>
  <dcterms:created xsi:type="dcterms:W3CDTF">2012-02-09T11:53:46Z</dcterms:created>
  <dcterms:modified xsi:type="dcterms:W3CDTF">2012-03-29T07:21:46Z</dcterms:modified>
  <cp:category/>
  <cp:version/>
  <cp:contentType/>
  <cp:contentStatus/>
</cp:coreProperties>
</file>