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3020" windowHeight="8070"/>
  </bookViews>
  <sheets>
    <sheet name="Лист1" sheetId="1" r:id="rId1"/>
  </sheets>
  <definedNames>
    <definedName name="_xlnm.Print_Titles" localSheetId="0">Лист1!$1:$8</definedName>
  </definedNames>
  <calcPr calcId="145621"/>
</workbook>
</file>

<file path=xl/calcChain.xml><?xml version="1.0" encoding="utf-8"?>
<calcChain xmlns="http://schemas.openxmlformats.org/spreadsheetml/2006/main">
  <c r="G15" i="1" l="1"/>
  <c r="F15" i="1"/>
  <c r="G87" i="1" l="1"/>
  <c r="F87" i="1"/>
  <c r="G110" i="1"/>
  <c r="F110" i="1"/>
  <c r="G107" i="1"/>
  <c r="F107" i="1"/>
  <c r="F92" i="1"/>
  <c r="F91" i="1" s="1"/>
  <c r="G92" i="1"/>
  <c r="G91" i="1" s="1"/>
  <c r="G117" i="1" l="1"/>
  <c r="F117" i="1"/>
  <c r="G67" i="1"/>
  <c r="F67" i="1"/>
  <c r="G88" i="1"/>
  <c r="F36" i="1" l="1"/>
  <c r="G34" i="1"/>
  <c r="F34" i="1"/>
  <c r="G125" i="1"/>
  <c r="G124" i="1" s="1"/>
  <c r="G123" i="1" s="1"/>
  <c r="G121" i="1"/>
  <c r="G120" i="1" s="1"/>
  <c r="G119" i="1" s="1"/>
  <c r="G114" i="1"/>
  <c r="G112" i="1"/>
  <c r="G109" i="1" s="1"/>
  <c r="G105" i="1"/>
  <c r="G104" i="1" s="1"/>
  <c r="G101" i="1"/>
  <c r="G100" i="1" s="1"/>
  <c r="G99" i="1" s="1"/>
  <c r="G97" i="1"/>
  <c r="G95" i="1"/>
  <c r="G94" i="1" s="1"/>
  <c r="G90" i="1" s="1"/>
  <c r="G86" i="1"/>
  <c r="G84" i="1"/>
  <c r="G82" i="1"/>
  <c r="G80" i="1"/>
  <c r="G76" i="1"/>
  <c r="G75" i="1" s="1"/>
  <c r="G73" i="1"/>
  <c r="G71" i="1"/>
  <c r="G65" i="1"/>
  <c r="G63" i="1"/>
  <c r="G62" i="1"/>
  <c r="G60" i="1"/>
  <c r="G58" i="1"/>
  <c r="G55" i="1"/>
  <c r="G53" i="1"/>
  <c r="G49" i="1"/>
  <c r="G48" i="1" s="1"/>
  <c r="G46" i="1"/>
  <c r="G45" i="1" s="1"/>
  <c r="G40" i="1"/>
  <c r="G23" i="1"/>
  <c r="G21" i="1"/>
  <c r="G19" i="1"/>
  <c r="G12" i="1"/>
  <c r="G11" i="1" s="1"/>
  <c r="G116" i="1"/>
  <c r="G36" i="1"/>
  <c r="G42" i="1"/>
  <c r="G28" i="1"/>
  <c r="G27" i="1" s="1"/>
  <c r="G26" i="1" s="1"/>
  <c r="G25" i="1" s="1"/>
  <c r="F62" i="1"/>
  <c r="F105" i="1"/>
  <c r="F104" i="1" s="1"/>
  <c r="F19" i="1"/>
  <c r="F23" i="1"/>
  <c r="F21" i="1"/>
  <c r="F125" i="1"/>
  <c r="F124" i="1" s="1"/>
  <c r="F123" i="1" s="1"/>
  <c r="F121" i="1"/>
  <c r="F120" i="1" s="1"/>
  <c r="F119" i="1" s="1"/>
  <c r="F114" i="1"/>
  <c r="F112" i="1"/>
  <c r="F101" i="1"/>
  <c r="F100" i="1" s="1"/>
  <c r="F99" i="1" s="1"/>
  <c r="F97" i="1"/>
  <c r="F95" i="1"/>
  <c r="F94" i="1" s="1"/>
  <c r="F90" i="1" s="1"/>
  <c r="F86" i="1"/>
  <c r="F84" i="1"/>
  <c r="F80" i="1"/>
  <c r="F76" i="1"/>
  <c r="F75" i="1" s="1"/>
  <c r="F73" i="1"/>
  <c r="F71" i="1"/>
  <c r="F65" i="1"/>
  <c r="F63" i="1"/>
  <c r="F60" i="1"/>
  <c r="F58" i="1"/>
  <c r="F55" i="1"/>
  <c r="F53" i="1"/>
  <c r="F49" i="1"/>
  <c r="F48" i="1" s="1"/>
  <c r="F46" i="1"/>
  <c r="F45" i="1" s="1"/>
  <c r="F40" i="1"/>
  <c r="F12" i="1"/>
  <c r="F11" i="1" s="1"/>
  <c r="F28" i="1"/>
  <c r="F27" i="1" s="1"/>
  <c r="F26" i="1" s="1"/>
  <c r="F25" i="1" s="1"/>
  <c r="F82" i="1"/>
  <c r="F42" i="1"/>
  <c r="F116" i="1"/>
  <c r="F109" i="1" l="1"/>
  <c r="F103" i="1" s="1"/>
  <c r="F57" i="1"/>
  <c r="G57" i="1"/>
  <c r="G79" i="1"/>
  <c r="G78" i="1" s="1"/>
  <c r="G52" i="1"/>
  <c r="F70" i="1"/>
  <c r="F69" i="1" s="1"/>
  <c r="G103" i="1"/>
  <c r="G14" i="1"/>
  <c r="G10" i="1" s="1"/>
  <c r="G9" i="1" s="1"/>
  <c r="G70" i="1"/>
  <c r="G69" i="1" s="1"/>
  <c r="F52" i="1"/>
  <c r="G33" i="1"/>
  <c r="G32" i="1" s="1"/>
  <c r="F33" i="1"/>
  <c r="F32" i="1" s="1"/>
  <c r="F14" i="1"/>
  <c r="F10" i="1" s="1"/>
  <c r="F9" i="1" s="1"/>
  <c r="G51" i="1" l="1"/>
  <c r="G31" i="1"/>
  <c r="G127" i="1" s="1"/>
  <c r="F51" i="1"/>
  <c r="F88" i="1"/>
  <c r="F79" i="1" s="1"/>
  <c r="F78" i="1" s="1"/>
  <c r="F31" i="1" l="1"/>
  <c r="F127" i="1" s="1"/>
</calcChain>
</file>

<file path=xl/sharedStrings.xml><?xml version="1.0" encoding="utf-8"?>
<sst xmlns="http://schemas.openxmlformats.org/spreadsheetml/2006/main" count="553" uniqueCount="169">
  <si>
    <t>тыс.руб.</t>
  </si>
  <si>
    <t>Наименование</t>
  </si>
  <si>
    <t>Код ГРБС</t>
  </si>
  <si>
    <t>Раздел/ Подраздел</t>
  </si>
  <si>
    <t>Целевая статья</t>
  </si>
  <si>
    <t>Вид расходов</t>
  </si>
  <si>
    <t>913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</si>
  <si>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</si>
  <si>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</si>
  <si>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</si>
  <si>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</si>
  <si>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</si>
  <si>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</si>
  <si>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0020000011</t>
  </si>
  <si>
    <t>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</si>
  <si>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</si>
  <si>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</si>
  <si>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Аппарат представительного органа муниципального образования</t>
  </si>
  <si>
    <t>0020000021</t>
  </si>
  <si>
    <t>Закупка товаров, работ и услуг для государственных (муниципальных) нужд</t>
  </si>
  <si>
    <t>200</t>
  </si>
  <si>
    <t>244</t>
  </si>
  <si>
    <t>Увеличение стоимости материальных запасов</t>
  </si>
  <si>
    <t>954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</si>
  <si>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</si>
  <si>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</si>
  <si>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Глава местной администрации</t>
  </si>
  <si>
    <t>0020000031</t>
  </si>
  <si>
    <t>Содержание и обеспечение деятельности местной администрации по решению вопросов местного значения</t>
  </si>
  <si>
    <t>0020000032</t>
  </si>
  <si>
    <t>Расходы на исполнение государственного полномочия Санкт-Петербурга по составлению  протоколов об административных правонарушениях за счет субвенций из бюджета Санкт-Петербурга</t>
  </si>
  <si>
    <t>09200G0100</t>
  </si>
  <si>
    <t>Расходы на исполнение государственного полномочия Санкт-Петербурга по организации и осуществлению деятельности по опеке и попечительству за счет субвенций из бюджета Санкт-Петербурга</t>
  </si>
  <si>
    <t>00200G0850</t>
  </si>
  <si>
    <t>921</t>
  </si>
  <si>
    <t xml:space="preserve">Обеспечение проведения выборов и референдумов </t>
  </si>
  <si>
    <t>0107</t>
  </si>
  <si>
    <t>Содержание и обеспечение деятельности избирательной комиссии муниципального образования, действующей на постоянной основе</t>
  </si>
  <si>
    <t>0200000051</t>
  </si>
  <si>
    <t>Резервные фонды</t>
  </si>
  <si>
    <t>0111</t>
  </si>
  <si>
    <t>Резервный фонд местной администрации</t>
  </si>
  <si>
    <t>0700000061</t>
  </si>
  <si>
    <t>Иные бюджетные ассигнования</t>
  </si>
  <si>
    <t>800</t>
  </si>
  <si>
    <t>Другие общегосударственные вопросы</t>
  </si>
  <si>
    <t>0113</t>
  </si>
  <si>
    <t>Формирование архивных фондов органов местного самоуправления, муниципальных предприятий и учреждений</t>
  </si>
  <si>
    <t>Осуществление поддержки деятельности ОО "Совет муниципальных образований Санкт-Петербурга"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</si>
  <si>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</si>
  <si>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</si>
  <si>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</si>
  <si>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</si>
  <si>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Защита населения и территории от чрезвычайных ситуаций, гражданская оборона</t>
  </si>
  <si>
    <t>2190000081</t>
  </si>
  <si>
    <t>Обучение неработающего населения способам защиты и действиям в чрезвычайных ситуациях</t>
  </si>
  <si>
    <t>2190000091</t>
  </si>
  <si>
    <t>Другие вопросы в области национальной безопасности и правоохранительной деятельности</t>
  </si>
  <si>
    <t>0314</t>
  </si>
  <si>
    <t xml:space="preserve">Мероприятия по профилактике правонарушений </t>
  </si>
  <si>
    <t>Мероприятия по профилактике терроризма и экстремизма</t>
  </si>
  <si>
    <t>2190000521</t>
  </si>
  <si>
    <t>Мероприятия по профилактике наркомании</t>
  </si>
  <si>
    <t>Мероприятия по профилактике табакокурения</t>
  </si>
  <si>
    <t>НАЦИОНАЛЬНАЯ ЭКОНОМИКА</t>
  </si>
  <si>
    <t>0400</t>
  </si>
  <si>
    <t>Общеэкономические вопросы</t>
  </si>
  <si>
    <t>0401</t>
  </si>
  <si>
    <t>Проведение оплачиваемых общественных работ</t>
  </si>
  <si>
    <t>5100000101</t>
  </si>
  <si>
    <t>Временное трудоустройство несовершеннолетних в возрасте от 14 до 18 лет в свободное от учебы время</t>
  </si>
  <si>
    <t>5100000102</t>
  </si>
  <si>
    <t>Другие вопросы в области национальной экономики</t>
  </si>
  <si>
    <t>0412</t>
  </si>
  <si>
    <t>Содействие развитию малого бизнеса на территории муниципального образования</t>
  </si>
  <si>
    <t>3450000121</t>
  </si>
  <si>
    <t>ЖИЛИЩНО-КОММУНАЛЬНОЕ ХОЗЯЙСТВО</t>
  </si>
  <si>
    <t>0500</t>
  </si>
  <si>
    <t>Благоустройство</t>
  </si>
  <si>
    <t>0503</t>
  </si>
  <si>
    <t>Благоустройство придомовых территорий и дворовых территорий</t>
  </si>
  <si>
    <t>6000000131</t>
  </si>
  <si>
    <t>Благоустройство территории муниципального образования, связанное с обеспечением санитарного благополучия населения</t>
  </si>
  <si>
    <t>6000000141</t>
  </si>
  <si>
    <t>Озеленение территории муниципального образования</t>
  </si>
  <si>
    <t>6000000151</t>
  </si>
  <si>
    <t>Прочие мероприятия в области благоустройства территории муниципального образования</t>
  </si>
  <si>
    <t>6000000161</t>
  </si>
  <si>
    <t>ОБРАЗОВАНИЕ</t>
  </si>
  <si>
    <t>0700</t>
  </si>
  <si>
    <t>Расходы на подготовку, переподготовку и повышение квалификации выборных должностных лиц местного самоуправления, депутатов пердставительного органа местного самоуправления, а также муниципальных служащих и работников муниципальных учреждений</t>
  </si>
  <si>
    <t>4280000181</t>
  </si>
  <si>
    <t>Проведение работ по военно-патриотическому воспитанию молодежи на территории муниципального образования</t>
  </si>
  <si>
    <t>4310000191</t>
  </si>
  <si>
    <t>Мероприятия по профилактике дорожно-транспортного травматизма</t>
  </si>
  <si>
    <t>4310000491</t>
  </si>
  <si>
    <t>КУЛЬТУРА, КИНЕМАТОГРАФИЯ</t>
  </si>
  <si>
    <t>0800</t>
  </si>
  <si>
    <t>4500000201</t>
  </si>
  <si>
    <t>СОЦИАЛЬНАЯ ПОЛИТИКА</t>
  </si>
  <si>
    <t>1000</t>
  </si>
  <si>
    <t>Расходы на предоставление доплат к пенсии лицам, замещавшим муниципальные должности и должности муниципальной службы</t>
  </si>
  <si>
    <t>5050000231</t>
  </si>
  <si>
    <t>Социальное обеспечение и иные выплаты населению</t>
  </si>
  <si>
    <t>300</t>
  </si>
  <si>
    <t>Охрана семьи и детства</t>
  </si>
  <si>
    <t>1004</t>
  </si>
  <si>
    <t>Расходы на исполнение государственного полномочия Санкт-Петербурга по выплате денежных средств на содержание ребенка в семье опекуна и приемной семье за счет субвенций из бюджета Санкт-Петербурга</t>
  </si>
  <si>
    <t>51100G0860</t>
  </si>
  <si>
    <t>Расходы на исполнение государственного полномочия по выплате денежных средств на вознаграждение приемным родителям за счет субвенций из бюджета Санкт-Петербурга</t>
  </si>
  <si>
    <t>51100G0870</t>
  </si>
  <si>
    <t>Другие вопросы в области социальной политики</t>
  </si>
  <si>
    <t>1006</t>
  </si>
  <si>
    <t xml:space="preserve">Мероприятия в области социальной политики </t>
  </si>
  <si>
    <t>5050000323</t>
  </si>
  <si>
    <t>ФИЗИЧЕСКАЯ КУЛЬТУРА И СПОРТ</t>
  </si>
  <si>
    <t>1100</t>
  </si>
  <si>
    <t>Создание условий для развития на территории муниципального образования массовой физической культуры и спорта</t>
  </si>
  <si>
    <t>5120000241</t>
  </si>
  <si>
    <t>СРЕДСТВА МАССОВОЙ ИНФОРМАЦИИ</t>
  </si>
  <si>
    <t>1200</t>
  </si>
  <si>
    <t>Периодическая печать и издательства</t>
  </si>
  <si>
    <t>1202</t>
  </si>
  <si>
    <t>Периодические издания, учрежденные представительными органами местного самоуправления</t>
  </si>
  <si>
    <t>6000000461</t>
  </si>
  <si>
    <t>Субсидии бюджетным учреждениям</t>
  </si>
  <si>
    <t>ВСЕГО:</t>
  </si>
  <si>
    <t>А. В. Девяткин</t>
  </si>
  <si>
    <t>В. А. Коваленкова</t>
  </si>
  <si>
    <t>Депутаты, осуществляющие свою деятельность на постоянной основе</t>
  </si>
  <si>
    <t>Компенсация депутатам, осуществляющим свои полномочия на непостоянной основе</t>
  </si>
  <si>
    <t>600</t>
  </si>
  <si>
    <t>0709</t>
  </si>
  <si>
    <t>Другие вопросы в области образования</t>
  </si>
  <si>
    <t>0804</t>
  </si>
  <si>
    <t>1105</t>
  </si>
  <si>
    <t>Другие вопросы в области физической культуры и спорта</t>
  </si>
  <si>
    <t>Другие вопросы в области культуры, кинематографии</t>
  </si>
  <si>
    <t>МУНИЦИПАЛЬНЫЙ СОВЕТ ВНУТРИГОРОДСКОГО МУНИЦИПАЛЬНОГО ОБРАЗОВАНИЯ САНКТ-ПЕТЕРБУРГА МУНИЦИПАЛЬНЫЙ ОКРУГ № 54</t>
  </si>
  <si>
    <t>МЕСТНАЯ АДМИНИСТРАЦИЯ ВНУТРИГОРОДСКОГО МУНИЦИПАЛЬНОГО ОБРАЗОВАНИЯ САНКТ-ПЕТЕРБУРГА МУНИЦИПАЛЬНЫЙ ОКРУГ № 54</t>
  </si>
  <si>
    <t>Приложение №4</t>
  </si>
  <si>
    <t>Сумма на 2020 год</t>
  </si>
  <si>
    <t>Организация и проведение досуговых и праздничных мероприятий</t>
  </si>
  <si>
    <t>ИЗБИРАТЕЛЬНАЯ КОМИССИЯ ВНУТРИГОРОДСКОГО МУНИЦИПАЛЬНОГО ОБРАЗОВАНИЯ САНКТ-ПЕТЕРБУРГА МУНИЦИПАЛЬНЫЙ ОКРУГ № 54</t>
  </si>
  <si>
    <t>Ведомственная структура расходов местного бюджета внутригородского муниципального образования Санкт-Петербурга муниципальный округ №54 на плановый период 2020 и 2021 годов</t>
  </si>
  <si>
    <t>Мероприятия по профилактике межнациональных (межэтнических) конфликтов</t>
  </si>
  <si>
    <t>Обеспечение выполнения муниципального задания в области благоустройства территории муниципального образования, связанного с обеспечением санитарного благополучия населения</t>
  </si>
  <si>
    <t>1001</t>
  </si>
  <si>
    <t>Пенсионное обеспечение</t>
  </si>
  <si>
    <t>Исполнитель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</si>
  <si>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</si>
  <si>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
внебюджетными фондами</t>
  </si>
  <si>
    <t>Сумма на 2021 год</t>
  </si>
  <si>
    <t>0020010061</t>
  </si>
  <si>
    <t>0020010062</t>
  </si>
  <si>
    <t>0920120441</t>
  </si>
  <si>
    <t>0900010071</t>
  </si>
  <si>
    <t>0930120511</t>
  </si>
  <si>
    <t>0930120521</t>
  </si>
  <si>
    <t>0930120531</t>
  </si>
  <si>
    <t>0930120541</t>
  </si>
  <si>
    <t>0930120591</t>
  </si>
  <si>
    <t>0705</t>
  </si>
  <si>
    <t>Профессиональная подготовка, переподготовка и повышение квалификации</t>
  </si>
  <si>
    <t>Расходы на выплату пенсии лицам, замещавшим муниципальные должности и должности муниципальной службы</t>
  </si>
  <si>
    <t>4570100251</t>
  </si>
  <si>
    <t>45700100251</t>
  </si>
  <si>
    <t xml:space="preserve">к Решению МС </t>
  </si>
  <si>
    <t>от 12.12.2018 №11/39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</si>
</sst>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р_.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9.8000000000000007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.8000000000000007"/>
      <name val="Times New Roman"/>
      <family val="1"/>
      <charset val="204"/>
    </font>
    <font>
      <sz val="9.8000000000000007"/>
      <name val="Times New Roman"/>
      <family val="1"/>
      <charset val="204"/>
    </font>
    <font>
      <b/>
      <sz val="9.8000000000000007"/>
      <color indexed="10"/>
      <name val="Times New Roman"/>
      <family val="1"/>
      <charset val="204"/>
    </font>
    <font>
      <b/>
      <sz val="9.8000000000000007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wrapText="1"/>
    </xf>
    <xf numFmtId="49" fontId="1" fillId="0" borderId="0" xfId="0" applyNumberFormat="1" applyFont="1" applyAlignment="1">
      <alignment horizontal="right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right" wrapText="1"/>
    </xf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4" fillId="0" borderId="0" xfId="0" applyFont="1"/>
    <xf numFmtId="164" fontId="6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left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8" fillId="0" borderId="0" xfId="0" applyFont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165" fontId="0" fillId="0" borderId="0" xfId="0" applyNumberFormat="1"/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3" fillId="0" borderId="1" xfId="0" applyFont="1" applyFill="1" applyBorder="1" applyAlignment="1">
      <alignment horizontal="left" wrapText="1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3"/>
  <sheetViews>
    <sheetView tabSelected="1" workbookViewId="0">
      <selection activeCell="F3" sqref="F3:G3"/>
    </sheetView>
  </sheetViews>
  <sheetFormatPr defaultRowHeight="15" x14ac:dyDescent="0.25"/>
  <cols>
    <col min="1" max="1" width="37.140625" customWidth="1"/>
    <col min="2" max="2" width="5.7109375" customWidth="1"/>
    <col min="3" max="3" width="8.7109375" customWidth="1"/>
    <col min="4" max="4" width="10.5703125" customWidth="1"/>
    <col min="5" max="5" width="7.85546875" customWidth="1"/>
    <col min="6" max="6" width="9.42578125" customWidth="1"/>
    <col min="7" max="7" width="10.5703125" customWidth="1"/>
    <col min="9" max="9" width="9.42578125" bestFit="1" customWidth="1"/>
  </cols>
  <sheetData>
    <row r="1" spans="1:7" ht="14.45" customHeight="1" x14ac:dyDescent="0.25">
      <c r="A1" s="1"/>
      <c r="B1" s="2"/>
      <c r="C1" s="2"/>
      <c r="D1" s="2"/>
      <c r="E1" s="35" t="s">
        <v>140</v>
      </c>
      <c r="F1" s="35"/>
      <c r="G1" s="35"/>
    </row>
    <row r="2" spans="1:7" ht="14.45" customHeight="1" x14ac:dyDescent="0.25">
      <c r="A2" s="35" t="s">
        <v>167</v>
      </c>
      <c r="B2" s="35"/>
      <c r="C2" s="35"/>
      <c r="D2" s="35"/>
      <c r="E2" s="35"/>
      <c r="F2" s="35"/>
      <c r="G2" s="35"/>
    </row>
    <row r="3" spans="1:7" ht="14.45" customHeight="1" x14ac:dyDescent="0.25">
      <c r="A3" s="31"/>
      <c r="B3" s="31"/>
      <c r="C3" s="31"/>
      <c r="D3" s="31"/>
      <c r="E3" s="31"/>
      <c r="F3" s="35" t="s">
        <v>168</v>
      </c>
      <c r="G3" s="35"/>
    </row>
    <row r="4" spans="1:7" ht="14.45" x14ac:dyDescent="0.3">
      <c r="A4" s="1"/>
      <c r="B4" s="1"/>
      <c r="C4" s="1"/>
      <c r="D4" s="1"/>
      <c r="E4" s="35"/>
      <c r="F4" s="35"/>
    </row>
    <row r="5" spans="1:7" ht="47.25" customHeight="1" x14ac:dyDescent="0.25">
      <c r="A5" s="37" t="s">
        <v>144</v>
      </c>
      <c r="B5" s="37"/>
      <c r="C5" s="37"/>
      <c r="D5" s="37"/>
      <c r="E5" s="37"/>
      <c r="F5" s="37"/>
      <c r="G5" s="37"/>
    </row>
    <row r="6" spans="1:7" ht="12" customHeight="1" x14ac:dyDescent="0.3">
      <c r="A6" s="26"/>
      <c r="B6" s="26"/>
      <c r="C6" s="26"/>
      <c r="D6" s="26"/>
      <c r="E6" s="26"/>
      <c r="F6" s="26"/>
    </row>
    <row r="7" spans="1:7" x14ac:dyDescent="0.25">
      <c r="A7" s="3"/>
      <c r="B7" s="4"/>
      <c r="C7" s="4"/>
      <c r="D7" s="4"/>
      <c r="E7" s="4"/>
      <c r="F7" s="5" t="s">
        <v>0</v>
      </c>
      <c r="G7" s="5" t="s">
        <v>0</v>
      </c>
    </row>
    <row r="8" spans="1:7" ht="37.15" customHeight="1" x14ac:dyDescent="0.25">
      <c r="A8" s="28" t="s">
        <v>1</v>
      </c>
      <c r="B8" s="29" t="s">
        <v>2</v>
      </c>
      <c r="C8" s="29" t="s">
        <v>3</v>
      </c>
      <c r="D8" s="29" t="s">
        <v>4</v>
      </c>
      <c r="E8" s="29" t="s">
        <v>5</v>
      </c>
      <c r="F8" s="30" t="s">
        <v>141</v>
      </c>
      <c r="G8" s="30" t="s">
        <v>152</v>
      </c>
    </row>
    <row r="9" spans="1:7" ht="65.45" customHeight="1" x14ac:dyDescent="0.25">
      <c r="A9" s="6" t="s">
        <v>138</v>
      </c>
      <c r="B9" s="7" t="s">
        <v>6</v>
      </c>
      <c r="C9" s="7" t="s">
        <v>7</v>
      </c>
      <c r="D9" s="7" t="s">
        <v>7</v>
      </c>
      <c r="E9" s="7" t="s">
        <v>7</v>
      </c>
      <c r="F9" s="8">
        <f>F10</f>
        <v>7129.9</v>
      </c>
      <c r="G9" s="8">
        <f>G10</f>
        <v>7185.7999999999993</v>
      </c>
    </row>
    <row r="10" spans="1:7" x14ac:dyDescent="0.25">
      <c r="A10" s="20" t="s">
        <v>8</v>
      </c>
      <c r="B10" s="7" t="s">
        <v>6</v>
      </c>
      <c r="C10" s="7" t="s">
        <v>9</v>
      </c>
      <c r="D10" s="7"/>
      <c r="E10" s="7"/>
      <c r="F10" s="8">
        <f>F11+F14</f>
        <v>7129.9</v>
      </c>
      <c r="G10" s="8">
        <f>G11+G14</f>
        <v>7185.7999999999993</v>
      </c>
    </row>
    <row r="11" spans="1:7" ht="42.75" customHeight="1" x14ac:dyDescent="0.25">
      <c r="A11" s="6" t="s">
        <v>10</v>
      </c>
      <c r="B11" s="7" t="s">
        <v>6</v>
      </c>
      <c r="C11" s="7" t="s">
        <v>11</v>
      </c>
      <c r="D11" s="7" t="s">
        <v>7</v>
      </c>
      <c r="E11" s="7" t="s">
        <v>7</v>
      </c>
      <c r="F11" s="8">
        <f>F12</f>
        <v>1276</v>
      </c>
      <c r="G11" s="8">
        <f>G12</f>
        <v>1276</v>
      </c>
    </row>
    <row r="12" spans="1:7" ht="16.5" customHeight="1" x14ac:dyDescent="0.25">
      <c r="A12" s="6" t="s">
        <v>12</v>
      </c>
      <c r="B12" s="7" t="s">
        <v>6</v>
      </c>
      <c r="C12" s="7" t="s">
        <v>11</v>
      </c>
      <c r="D12" s="7" t="s">
        <v>13</v>
      </c>
      <c r="E12" s="7" t="s">
        <v>7</v>
      </c>
      <c r="F12" s="8">
        <f>F13</f>
        <v>1276</v>
      </c>
      <c r="G12" s="8">
        <f>G13</f>
        <v>1276</v>
      </c>
    </row>
    <row r="13" spans="1:7" ht="77.25" customHeight="1" x14ac:dyDescent="0.25">
      <c r="A13" s="9" t="s">
        <v>150</v>
      </c>
      <c r="B13" s="10" t="s">
        <v>6</v>
      </c>
      <c r="C13" s="10" t="s">
        <v>11</v>
      </c>
      <c r="D13" s="10" t="s">
        <v>13</v>
      </c>
      <c r="E13" s="10" t="s">
        <v>14</v>
      </c>
      <c r="F13" s="11">
        <v>1276</v>
      </c>
      <c r="G13" s="11">
        <v>1276</v>
      </c>
    </row>
    <row r="14" spans="1:7" ht="54.6" customHeight="1" x14ac:dyDescent="0.25">
      <c r="A14" s="6" t="s">
        <v>15</v>
      </c>
      <c r="B14" s="7" t="s">
        <v>6</v>
      </c>
      <c r="C14" s="7" t="s">
        <v>16</v>
      </c>
      <c r="D14" s="7" t="s">
        <v>7</v>
      </c>
      <c r="E14" s="7" t="s">
        <v>7</v>
      </c>
      <c r="F14" s="8">
        <f>F15+F19+F21+F23</f>
        <v>5853.9</v>
      </c>
      <c r="G14" s="8">
        <f>G15+G19+G21+G23</f>
        <v>5909.7999999999993</v>
      </c>
    </row>
    <row r="15" spans="1:7" ht="28.15" customHeight="1" x14ac:dyDescent="0.25">
      <c r="A15" s="6" t="s">
        <v>17</v>
      </c>
      <c r="B15" s="7" t="s">
        <v>6</v>
      </c>
      <c r="C15" s="7" t="s">
        <v>16</v>
      </c>
      <c r="D15" s="7" t="s">
        <v>18</v>
      </c>
      <c r="E15" s="7" t="s">
        <v>7</v>
      </c>
      <c r="F15" s="8">
        <f>F16+F17+F18</f>
        <v>4435</v>
      </c>
      <c r="G15" s="8">
        <f>G16+G17+G18</f>
        <v>4490.8999999999996</v>
      </c>
    </row>
    <row r="16" spans="1:7" ht="77.25" customHeight="1" x14ac:dyDescent="0.25">
      <c r="A16" s="9" t="s">
        <v>151</v>
      </c>
      <c r="B16" s="10" t="s">
        <v>6</v>
      </c>
      <c r="C16" s="10" t="s">
        <v>16</v>
      </c>
      <c r="D16" s="10" t="s">
        <v>18</v>
      </c>
      <c r="E16" s="10" t="s">
        <v>14</v>
      </c>
      <c r="F16" s="11">
        <v>3389.8</v>
      </c>
      <c r="G16" s="11">
        <v>3389.8</v>
      </c>
    </row>
    <row r="17" spans="1:7" ht="28.15" customHeight="1" x14ac:dyDescent="0.25">
      <c r="A17" s="9" t="s">
        <v>19</v>
      </c>
      <c r="B17" s="10" t="s">
        <v>6</v>
      </c>
      <c r="C17" s="10" t="s">
        <v>16</v>
      </c>
      <c r="D17" s="10" t="s">
        <v>18</v>
      </c>
      <c r="E17" s="10" t="s">
        <v>20</v>
      </c>
      <c r="F17" s="11">
        <v>1042.2</v>
      </c>
      <c r="G17" s="11">
        <v>1098.0999999999999</v>
      </c>
    </row>
    <row r="18" spans="1:7" ht="16.899999999999999" customHeight="1" x14ac:dyDescent="0.25">
      <c r="A18" s="9" t="s">
        <v>43</v>
      </c>
      <c r="B18" s="10" t="s">
        <v>6</v>
      </c>
      <c r="C18" s="10" t="s">
        <v>16</v>
      </c>
      <c r="D18" s="10" t="s">
        <v>18</v>
      </c>
      <c r="E18" s="10" t="s">
        <v>44</v>
      </c>
      <c r="F18" s="11">
        <v>3</v>
      </c>
      <c r="G18" s="11">
        <v>3</v>
      </c>
    </row>
    <row r="19" spans="1:7" ht="26.25" x14ac:dyDescent="0.25">
      <c r="A19" s="6" t="s">
        <v>129</v>
      </c>
      <c r="B19" s="7" t="s">
        <v>6</v>
      </c>
      <c r="C19" s="7" t="s">
        <v>16</v>
      </c>
      <c r="D19" s="7" t="s">
        <v>153</v>
      </c>
      <c r="E19" s="7" t="s">
        <v>7</v>
      </c>
      <c r="F19" s="8">
        <f>F20</f>
        <v>1074.7</v>
      </c>
      <c r="G19" s="8">
        <f>G20</f>
        <v>1074.7</v>
      </c>
    </row>
    <row r="20" spans="1:7" ht="78.75" customHeight="1" x14ac:dyDescent="0.25">
      <c r="A20" s="9" t="s">
        <v>150</v>
      </c>
      <c r="B20" s="10" t="s">
        <v>6</v>
      </c>
      <c r="C20" s="10" t="s">
        <v>16</v>
      </c>
      <c r="D20" s="10" t="s">
        <v>153</v>
      </c>
      <c r="E20" s="10" t="s">
        <v>14</v>
      </c>
      <c r="F20" s="11">
        <v>1074.7</v>
      </c>
      <c r="G20" s="11">
        <v>1074.7</v>
      </c>
    </row>
    <row r="21" spans="1:7" ht="27.75" customHeight="1" x14ac:dyDescent="0.25">
      <c r="A21" s="6" t="s">
        <v>130</v>
      </c>
      <c r="B21" s="7" t="s">
        <v>6</v>
      </c>
      <c r="C21" s="7" t="s">
        <v>16</v>
      </c>
      <c r="D21" s="7" t="s">
        <v>154</v>
      </c>
      <c r="E21" s="7" t="s">
        <v>7</v>
      </c>
      <c r="F21" s="8">
        <f>F22</f>
        <v>260.2</v>
      </c>
      <c r="G21" s="8">
        <f>G22</f>
        <v>260.2</v>
      </c>
    </row>
    <row r="22" spans="1:7" ht="77.25" x14ac:dyDescent="0.25">
      <c r="A22" s="9" t="s">
        <v>150</v>
      </c>
      <c r="B22" s="10" t="s">
        <v>6</v>
      </c>
      <c r="C22" s="10" t="s">
        <v>16</v>
      </c>
      <c r="D22" s="10" t="s">
        <v>154</v>
      </c>
      <c r="E22" s="10" t="s">
        <v>14</v>
      </c>
      <c r="F22" s="11">
        <v>260.2</v>
      </c>
      <c r="G22" s="11">
        <v>260.2</v>
      </c>
    </row>
    <row r="23" spans="1:7" ht="44.25" customHeight="1" x14ac:dyDescent="0.25">
      <c r="A23" s="6" t="s">
        <v>48</v>
      </c>
      <c r="B23" s="7" t="s">
        <v>6</v>
      </c>
      <c r="C23" s="7" t="s">
        <v>16</v>
      </c>
      <c r="D23" s="7" t="s">
        <v>155</v>
      </c>
      <c r="E23" s="7"/>
      <c r="F23" s="8">
        <f>F24</f>
        <v>84</v>
      </c>
      <c r="G23" s="8">
        <f>G24</f>
        <v>84</v>
      </c>
    </row>
    <row r="24" spans="1:7" x14ac:dyDescent="0.25">
      <c r="A24" s="9" t="s">
        <v>43</v>
      </c>
      <c r="B24" s="10" t="s">
        <v>6</v>
      </c>
      <c r="C24" s="10" t="s">
        <v>16</v>
      </c>
      <c r="D24" s="10" t="s">
        <v>155</v>
      </c>
      <c r="E24" s="10" t="s">
        <v>44</v>
      </c>
      <c r="F24" s="11">
        <v>84</v>
      </c>
      <c r="G24" s="11">
        <v>84</v>
      </c>
    </row>
    <row r="25" spans="1:7" ht="67.5" customHeight="1" x14ac:dyDescent="0.25">
      <c r="A25" s="17" t="s">
        <v>143</v>
      </c>
      <c r="B25" s="18" t="s">
        <v>34</v>
      </c>
      <c r="C25" s="18"/>
      <c r="D25" s="18"/>
      <c r="E25" s="18"/>
      <c r="F25" s="19">
        <f t="shared" ref="F25:G27" si="0">F26</f>
        <v>1221.5</v>
      </c>
      <c r="G25" s="19">
        <f t="shared" si="0"/>
        <v>1227.5</v>
      </c>
    </row>
    <row r="26" spans="1:7" x14ac:dyDescent="0.25">
      <c r="A26" s="20" t="s">
        <v>8</v>
      </c>
      <c r="B26" s="7" t="s">
        <v>34</v>
      </c>
      <c r="C26" s="7" t="s">
        <v>9</v>
      </c>
      <c r="D26" s="7"/>
      <c r="E26" s="7"/>
      <c r="F26" s="8">
        <f t="shared" si="0"/>
        <v>1221.5</v>
      </c>
      <c r="G26" s="8">
        <f t="shared" si="0"/>
        <v>1227.5</v>
      </c>
    </row>
    <row r="27" spans="1:7" ht="31.5" customHeight="1" x14ac:dyDescent="0.25">
      <c r="A27" s="6" t="s">
        <v>35</v>
      </c>
      <c r="B27" s="7" t="s">
        <v>34</v>
      </c>
      <c r="C27" s="7" t="s">
        <v>36</v>
      </c>
      <c r="D27" s="7"/>
      <c r="E27" s="7"/>
      <c r="F27" s="8">
        <f t="shared" si="0"/>
        <v>1221.5</v>
      </c>
      <c r="G27" s="8">
        <f t="shared" si="0"/>
        <v>1227.5</v>
      </c>
    </row>
    <row r="28" spans="1:7" ht="54" customHeight="1" x14ac:dyDescent="0.25">
      <c r="A28" s="6" t="s">
        <v>37</v>
      </c>
      <c r="B28" s="7" t="s">
        <v>34</v>
      </c>
      <c r="C28" s="7" t="s">
        <v>36</v>
      </c>
      <c r="D28" s="7" t="s">
        <v>38</v>
      </c>
      <c r="E28" s="7"/>
      <c r="F28" s="8">
        <f>F29+F30</f>
        <v>1221.5</v>
      </c>
      <c r="G28" s="8">
        <f>G29+G30</f>
        <v>1227.5</v>
      </c>
    </row>
    <row r="29" spans="1:7" ht="77.25" x14ac:dyDescent="0.25">
      <c r="A29" s="9" t="s">
        <v>150</v>
      </c>
      <c r="B29" s="10" t="s">
        <v>34</v>
      </c>
      <c r="C29" s="10" t="s">
        <v>36</v>
      </c>
      <c r="D29" s="10" t="s">
        <v>38</v>
      </c>
      <c r="E29" s="10" t="s">
        <v>14</v>
      </c>
      <c r="F29" s="11">
        <v>1074.7</v>
      </c>
      <c r="G29" s="11">
        <v>1074.7</v>
      </c>
    </row>
    <row r="30" spans="1:7" ht="26.25" x14ac:dyDescent="0.25">
      <c r="A30" s="9" t="s">
        <v>19</v>
      </c>
      <c r="B30" s="10" t="s">
        <v>34</v>
      </c>
      <c r="C30" s="10" t="s">
        <v>36</v>
      </c>
      <c r="D30" s="10" t="s">
        <v>38</v>
      </c>
      <c r="E30" s="10" t="s">
        <v>20</v>
      </c>
      <c r="F30" s="11">
        <v>146.80000000000001</v>
      </c>
      <c r="G30" s="11">
        <v>152.80000000000001</v>
      </c>
    </row>
    <row r="31" spans="1:7" ht="64.5" x14ac:dyDescent="0.25">
      <c r="A31" s="6" t="s">
        <v>139</v>
      </c>
      <c r="B31" s="7" t="s">
        <v>23</v>
      </c>
      <c r="C31" s="10"/>
      <c r="D31" s="10"/>
      <c r="E31" s="10"/>
      <c r="F31" s="8">
        <f>F32+F51+F69+F78+F90+F99+F103+F119+F123</f>
        <v>146008.90000000002</v>
      </c>
      <c r="G31" s="8">
        <f>G32+G51+G69+G78+G90+G99+G103+G119+G123</f>
        <v>152101.1</v>
      </c>
    </row>
    <row r="32" spans="1:7" x14ac:dyDescent="0.25">
      <c r="A32" s="12" t="s">
        <v>8</v>
      </c>
      <c r="B32" s="13" t="s">
        <v>23</v>
      </c>
      <c r="C32" s="13" t="s">
        <v>9</v>
      </c>
      <c r="D32" s="14"/>
      <c r="E32" s="14"/>
      <c r="F32" s="15">
        <f>F33+F45+F48</f>
        <v>20973.7</v>
      </c>
      <c r="G32" s="15">
        <f>G33+G45+G48</f>
        <v>21675.8</v>
      </c>
    </row>
    <row r="33" spans="1:7" ht="64.5" x14ac:dyDescent="0.25">
      <c r="A33" s="6" t="s">
        <v>24</v>
      </c>
      <c r="B33" s="7" t="s">
        <v>23</v>
      </c>
      <c r="C33" s="7" t="s">
        <v>25</v>
      </c>
      <c r="D33" s="7" t="s">
        <v>7</v>
      </c>
      <c r="E33" s="7" t="s">
        <v>7</v>
      </c>
      <c r="F33" s="8">
        <f>F34+F36+F40+F42</f>
        <v>18841.2</v>
      </c>
      <c r="G33" s="8">
        <f>G34+G36+G40+G42</f>
        <v>19037.899999999998</v>
      </c>
    </row>
    <row r="34" spans="1:7" ht="26.25" x14ac:dyDescent="0.25">
      <c r="A34" s="6" t="s">
        <v>26</v>
      </c>
      <c r="B34" s="7" t="s">
        <v>23</v>
      </c>
      <c r="C34" s="7" t="s">
        <v>25</v>
      </c>
      <c r="D34" s="7" t="s">
        <v>27</v>
      </c>
      <c r="E34" s="7" t="s">
        <v>7</v>
      </c>
      <c r="F34" s="8">
        <f>F35</f>
        <v>1276</v>
      </c>
      <c r="G34" s="8">
        <f>G35</f>
        <v>1276</v>
      </c>
    </row>
    <row r="35" spans="1:7" ht="79.5" customHeight="1" x14ac:dyDescent="0.25">
      <c r="A35" s="9" t="s">
        <v>150</v>
      </c>
      <c r="B35" s="10" t="s">
        <v>23</v>
      </c>
      <c r="C35" s="10" t="s">
        <v>25</v>
      </c>
      <c r="D35" s="10" t="s">
        <v>27</v>
      </c>
      <c r="E35" s="10" t="s">
        <v>14</v>
      </c>
      <c r="F35" s="11">
        <v>1276</v>
      </c>
      <c r="G35" s="11">
        <v>1276</v>
      </c>
    </row>
    <row r="36" spans="1:7" ht="39" x14ac:dyDescent="0.25">
      <c r="A36" s="6" t="s">
        <v>28</v>
      </c>
      <c r="B36" s="7" t="s">
        <v>23</v>
      </c>
      <c r="C36" s="7" t="s">
        <v>25</v>
      </c>
      <c r="D36" s="7" t="s">
        <v>29</v>
      </c>
      <c r="E36" s="7" t="s">
        <v>7</v>
      </c>
      <c r="F36" s="8">
        <f>F37+F38+F39</f>
        <v>14947.3</v>
      </c>
      <c r="G36" s="8">
        <f>G37+G38+G39</f>
        <v>15135.3</v>
      </c>
    </row>
    <row r="37" spans="1:7" ht="77.25" x14ac:dyDescent="0.25">
      <c r="A37" s="9" t="s">
        <v>150</v>
      </c>
      <c r="B37" s="10" t="s">
        <v>23</v>
      </c>
      <c r="C37" s="10" t="s">
        <v>25</v>
      </c>
      <c r="D37" s="10" t="s">
        <v>29</v>
      </c>
      <c r="E37" s="10" t="s">
        <v>14</v>
      </c>
      <c r="F37" s="11">
        <v>12729.8</v>
      </c>
      <c r="G37" s="11">
        <v>12729.8</v>
      </c>
    </row>
    <row r="38" spans="1:7" ht="26.25" x14ac:dyDescent="0.25">
      <c r="A38" s="9" t="s">
        <v>19</v>
      </c>
      <c r="B38" s="10" t="s">
        <v>23</v>
      </c>
      <c r="C38" s="10" t="s">
        <v>25</v>
      </c>
      <c r="D38" s="10" t="s">
        <v>29</v>
      </c>
      <c r="E38" s="10" t="s">
        <v>20</v>
      </c>
      <c r="F38" s="11">
        <v>2191.8000000000002</v>
      </c>
      <c r="G38" s="11">
        <v>2379.8000000000002</v>
      </c>
    </row>
    <row r="39" spans="1:7" x14ac:dyDescent="0.25">
      <c r="A39" s="9" t="s">
        <v>43</v>
      </c>
      <c r="B39" s="10" t="s">
        <v>23</v>
      </c>
      <c r="C39" s="10" t="s">
        <v>25</v>
      </c>
      <c r="D39" s="10" t="s">
        <v>29</v>
      </c>
      <c r="E39" s="10" t="s">
        <v>44</v>
      </c>
      <c r="F39" s="11">
        <v>25.7</v>
      </c>
      <c r="G39" s="11">
        <v>25.7</v>
      </c>
    </row>
    <row r="40" spans="1:7" ht="70.5" customHeight="1" x14ac:dyDescent="0.25">
      <c r="A40" s="6" t="s">
        <v>30</v>
      </c>
      <c r="B40" s="7" t="s">
        <v>23</v>
      </c>
      <c r="C40" s="7" t="s">
        <v>25</v>
      </c>
      <c r="D40" s="7" t="s">
        <v>31</v>
      </c>
      <c r="E40" s="7" t="s">
        <v>7</v>
      </c>
      <c r="F40" s="8">
        <f>F41</f>
        <v>7.5</v>
      </c>
      <c r="G40" s="8">
        <f>G41</f>
        <v>7.8</v>
      </c>
    </row>
    <row r="41" spans="1:7" ht="26.25" x14ac:dyDescent="0.25">
      <c r="A41" s="9" t="s">
        <v>19</v>
      </c>
      <c r="B41" s="10" t="s">
        <v>23</v>
      </c>
      <c r="C41" s="10" t="s">
        <v>25</v>
      </c>
      <c r="D41" s="10" t="s">
        <v>31</v>
      </c>
      <c r="E41" s="10" t="s">
        <v>20</v>
      </c>
      <c r="F41" s="11">
        <v>7.5</v>
      </c>
      <c r="G41" s="11">
        <v>7.8</v>
      </c>
    </row>
    <row r="42" spans="1:7" ht="66.75" customHeight="1" x14ac:dyDescent="0.25">
      <c r="A42" s="6" t="s">
        <v>32</v>
      </c>
      <c r="B42" s="7" t="s">
        <v>23</v>
      </c>
      <c r="C42" s="7" t="s">
        <v>25</v>
      </c>
      <c r="D42" s="7" t="s">
        <v>33</v>
      </c>
      <c r="E42" s="16" t="s">
        <v>7</v>
      </c>
      <c r="F42" s="8">
        <f>F43+F44</f>
        <v>2610.4</v>
      </c>
      <c r="G42" s="8">
        <f>G43+G44</f>
        <v>2618.8000000000002</v>
      </c>
    </row>
    <row r="43" spans="1:7" ht="77.25" x14ac:dyDescent="0.25">
      <c r="A43" s="9" t="s">
        <v>151</v>
      </c>
      <c r="B43" s="10" t="s">
        <v>23</v>
      </c>
      <c r="C43" s="10" t="s">
        <v>25</v>
      </c>
      <c r="D43" s="10" t="s">
        <v>33</v>
      </c>
      <c r="E43" s="10" t="s">
        <v>14</v>
      </c>
      <c r="F43" s="11">
        <v>2575.8000000000002</v>
      </c>
      <c r="G43" s="11">
        <v>2575.8000000000002</v>
      </c>
    </row>
    <row r="44" spans="1:7" ht="26.25" x14ac:dyDescent="0.25">
      <c r="A44" s="9" t="s">
        <v>19</v>
      </c>
      <c r="B44" s="10" t="s">
        <v>23</v>
      </c>
      <c r="C44" s="10" t="s">
        <v>25</v>
      </c>
      <c r="D44" s="10" t="s">
        <v>33</v>
      </c>
      <c r="E44" s="10" t="s">
        <v>20</v>
      </c>
      <c r="F44" s="11">
        <v>34.6</v>
      </c>
      <c r="G44" s="11">
        <v>43</v>
      </c>
    </row>
    <row r="45" spans="1:7" x14ac:dyDescent="0.25">
      <c r="A45" s="6" t="s">
        <v>39</v>
      </c>
      <c r="B45" s="7" t="s">
        <v>23</v>
      </c>
      <c r="C45" s="7" t="s">
        <v>40</v>
      </c>
      <c r="D45" s="7" t="s">
        <v>7</v>
      </c>
      <c r="E45" s="7" t="s">
        <v>7</v>
      </c>
      <c r="F45" s="8">
        <f>F46</f>
        <v>2000</v>
      </c>
      <c r="G45" s="8">
        <f>G46</f>
        <v>2500</v>
      </c>
    </row>
    <row r="46" spans="1:7" ht="26.25" x14ac:dyDescent="0.25">
      <c r="A46" s="6" t="s">
        <v>41</v>
      </c>
      <c r="B46" s="7" t="s">
        <v>23</v>
      </c>
      <c r="C46" s="7" t="s">
        <v>40</v>
      </c>
      <c r="D46" s="7" t="s">
        <v>42</v>
      </c>
      <c r="E46" s="7" t="s">
        <v>7</v>
      </c>
      <c r="F46" s="8">
        <f>F47</f>
        <v>2000</v>
      </c>
      <c r="G46" s="8">
        <f>G47</f>
        <v>2500</v>
      </c>
    </row>
    <row r="47" spans="1:7" x14ac:dyDescent="0.25">
      <c r="A47" s="21" t="s">
        <v>43</v>
      </c>
      <c r="B47" s="10" t="s">
        <v>23</v>
      </c>
      <c r="C47" s="10" t="s">
        <v>40</v>
      </c>
      <c r="D47" s="10" t="s">
        <v>42</v>
      </c>
      <c r="E47" s="10" t="s">
        <v>44</v>
      </c>
      <c r="F47" s="11">
        <v>2000</v>
      </c>
      <c r="G47" s="11">
        <v>2500</v>
      </c>
    </row>
    <row r="48" spans="1:7" x14ac:dyDescent="0.25">
      <c r="A48" s="6" t="s">
        <v>45</v>
      </c>
      <c r="B48" s="7" t="s">
        <v>23</v>
      </c>
      <c r="C48" s="7" t="s">
        <v>46</v>
      </c>
      <c r="D48" s="7" t="s">
        <v>7</v>
      </c>
      <c r="E48" s="7" t="s">
        <v>7</v>
      </c>
      <c r="F48" s="8">
        <f>F49</f>
        <v>132.5</v>
      </c>
      <c r="G48" s="8">
        <f>G49</f>
        <v>137.9</v>
      </c>
    </row>
    <row r="49" spans="1:7" ht="39" x14ac:dyDescent="0.25">
      <c r="A49" s="6" t="s">
        <v>47</v>
      </c>
      <c r="B49" s="7" t="s">
        <v>23</v>
      </c>
      <c r="C49" s="7" t="s">
        <v>46</v>
      </c>
      <c r="D49" s="7" t="s">
        <v>156</v>
      </c>
      <c r="E49" s="7" t="s">
        <v>7</v>
      </c>
      <c r="F49" s="8">
        <f>F50</f>
        <v>132.5</v>
      </c>
      <c r="G49" s="8">
        <f>G50</f>
        <v>137.9</v>
      </c>
    </row>
    <row r="50" spans="1:7" ht="26.25" x14ac:dyDescent="0.25">
      <c r="A50" s="9" t="s">
        <v>19</v>
      </c>
      <c r="B50" s="10" t="s">
        <v>23</v>
      </c>
      <c r="C50" s="10" t="s">
        <v>46</v>
      </c>
      <c r="D50" s="10" t="s">
        <v>156</v>
      </c>
      <c r="E50" s="10" t="s">
        <v>20</v>
      </c>
      <c r="F50" s="11">
        <v>132.5</v>
      </c>
      <c r="G50" s="11">
        <v>137.9</v>
      </c>
    </row>
    <row r="51" spans="1:7" ht="39" x14ac:dyDescent="0.25">
      <c r="A51" s="6" t="s">
        <v>49</v>
      </c>
      <c r="B51" s="7" t="s">
        <v>23</v>
      </c>
      <c r="C51" s="7" t="s">
        <v>50</v>
      </c>
      <c r="D51" s="7"/>
      <c r="E51" s="7"/>
      <c r="F51" s="8">
        <f>F52+F57</f>
        <v>898.7</v>
      </c>
      <c r="G51" s="8">
        <f>G52+G57</f>
        <v>935.10000000000014</v>
      </c>
    </row>
    <row r="52" spans="1:7" ht="51" customHeight="1" x14ac:dyDescent="0.25">
      <c r="A52" s="6" t="s">
        <v>51</v>
      </c>
      <c r="B52" s="7" t="s">
        <v>23</v>
      </c>
      <c r="C52" s="7" t="s">
        <v>52</v>
      </c>
      <c r="D52" s="7" t="s">
        <v>7</v>
      </c>
      <c r="E52" s="7" t="s">
        <v>7</v>
      </c>
      <c r="F52" s="8">
        <f>F53+F55</f>
        <v>233.8</v>
      </c>
      <c r="G52" s="8">
        <f>G53+G55</f>
        <v>243.3</v>
      </c>
    </row>
    <row r="53" spans="1:7" ht="42.75" customHeight="1" x14ac:dyDescent="0.25">
      <c r="A53" s="6" t="s">
        <v>53</v>
      </c>
      <c r="B53" s="7" t="s">
        <v>23</v>
      </c>
      <c r="C53" s="7" t="s">
        <v>52</v>
      </c>
      <c r="D53" s="7" t="s">
        <v>54</v>
      </c>
      <c r="E53" s="7" t="s">
        <v>7</v>
      </c>
      <c r="F53" s="8">
        <f>F54</f>
        <v>26</v>
      </c>
      <c r="G53" s="8">
        <f>G54</f>
        <v>27</v>
      </c>
    </row>
    <row r="54" spans="1:7" ht="28.5" customHeight="1" x14ac:dyDescent="0.25">
      <c r="A54" s="9" t="s">
        <v>19</v>
      </c>
      <c r="B54" s="10" t="s">
        <v>23</v>
      </c>
      <c r="C54" s="10" t="s">
        <v>52</v>
      </c>
      <c r="D54" s="10" t="s">
        <v>54</v>
      </c>
      <c r="E54" s="10" t="s">
        <v>20</v>
      </c>
      <c r="F54" s="11">
        <v>26</v>
      </c>
      <c r="G54" s="11">
        <v>27</v>
      </c>
    </row>
    <row r="55" spans="1:7" ht="40.5" customHeight="1" x14ac:dyDescent="0.25">
      <c r="A55" s="6" t="s">
        <v>55</v>
      </c>
      <c r="B55" s="7" t="s">
        <v>23</v>
      </c>
      <c r="C55" s="7" t="s">
        <v>52</v>
      </c>
      <c r="D55" s="7" t="s">
        <v>56</v>
      </c>
      <c r="E55" s="7"/>
      <c r="F55" s="8">
        <f>F56</f>
        <v>207.8</v>
      </c>
      <c r="G55" s="8">
        <f>G56</f>
        <v>216.3</v>
      </c>
    </row>
    <row r="56" spans="1:7" ht="26.25" x14ac:dyDescent="0.25">
      <c r="A56" s="9" t="s">
        <v>19</v>
      </c>
      <c r="B56" s="10" t="s">
        <v>23</v>
      </c>
      <c r="C56" s="10" t="s">
        <v>52</v>
      </c>
      <c r="D56" s="10" t="s">
        <v>56</v>
      </c>
      <c r="E56" s="10" t="s">
        <v>20</v>
      </c>
      <c r="F56" s="11">
        <v>207.8</v>
      </c>
      <c r="G56" s="11">
        <v>216.3</v>
      </c>
    </row>
    <row r="57" spans="1:7" ht="38.25" customHeight="1" x14ac:dyDescent="0.25">
      <c r="A57" s="6" t="s">
        <v>57</v>
      </c>
      <c r="B57" s="7" t="s">
        <v>23</v>
      </c>
      <c r="C57" s="7" t="s">
        <v>58</v>
      </c>
      <c r="D57" s="7"/>
      <c r="E57" s="7"/>
      <c r="F57" s="8">
        <f>F58+F60+F63+F65+F67</f>
        <v>664.9</v>
      </c>
      <c r="G57" s="8">
        <f>G58+G60+G63+G65+G67</f>
        <v>691.80000000000007</v>
      </c>
    </row>
    <row r="58" spans="1:7" ht="27.75" customHeight="1" x14ac:dyDescent="0.25">
      <c r="A58" s="6" t="s">
        <v>59</v>
      </c>
      <c r="B58" s="7" t="s">
        <v>23</v>
      </c>
      <c r="C58" s="7" t="s">
        <v>58</v>
      </c>
      <c r="D58" s="7" t="s">
        <v>157</v>
      </c>
      <c r="E58" s="7"/>
      <c r="F58" s="8">
        <f>F59</f>
        <v>110.1</v>
      </c>
      <c r="G58" s="8">
        <f>G59</f>
        <v>114.6</v>
      </c>
    </row>
    <row r="59" spans="1:7" ht="26.25" x14ac:dyDescent="0.25">
      <c r="A59" s="9" t="s">
        <v>19</v>
      </c>
      <c r="B59" s="10" t="s">
        <v>23</v>
      </c>
      <c r="C59" s="10" t="s">
        <v>58</v>
      </c>
      <c r="D59" s="10" t="s">
        <v>157</v>
      </c>
      <c r="E59" s="10" t="s">
        <v>20</v>
      </c>
      <c r="F59" s="11">
        <v>110.1</v>
      </c>
      <c r="G59" s="11">
        <v>114.6</v>
      </c>
    </row>
    <row r="60" spans="1:7" ht="26.25" x14ac:dyDescent="0.25">
      <c r="A60" s="6" t="s">
        <v>60</v>
      </c>
      <c r="B60" s="7" t="s">
        <v>23</v>
      </c>
      <c r="C60" s="7" t="s">
        <v>58</v>
      </c>
      <c r="D60" s="7" t="s">
        <v>158</v>
      </c>
      <c r="E60" s="7"/>
      <c r="F60" s="8">
        <f>F61</f>
        <v>150.69999999999999</v>
      </c>
      <c r="G60" s="8">
        <f>G61</f>
        <v>156.80000000000001</v>
      </c>
    </row>
    <row r="61" spans="1:7" ht="30" customHeight="1" x14ac:dyDescent="0.25">
      <c r="A61" s="9" t="s">
        <v>19</v>
      </c>
      <c r="B61" s="10" t="s">
        <v>23</v>
      </c>
      <c r="C61" s="10" t="s">
        <v>58</v>
      </c>
      <c r="D61" s="10" t="s">
        <v>158</v>
      </c>
      <c r="E61" s="10" t="s">
        <v>20</v>
      </c>
      <c r="F61" s="11">
        <v>150.69999999999999</v>
      </c>
      <c r="G61" s="11">
        <v>156.80000000000001</v>
      </c>
    </row>
    <row r="62" spans="1:7" ht="14.45" hidden="1" x14ac:dyDescent="0.3">
      <c r="A62" s="9" t="s">
        <v>22</v>
      </c>
      <c r="B62" s="10" t="s">
        <v>23</v>
      </c>
      <c r="C62" s="10" t="s">
        <v>58</v>
      </c>
      <c r="D62" s="10" t="s">
        <v>61</v>
      </c>
      <c r="E62" s="10" t="s">
        <v>21</v>
      </c>
      <c r="F62" s="11">
        <f>30-30</f>
        <v>0</v>
      </c>
      <c r="G62" s="11">
        <f>30-30</f>
        <v>0</v>
      </c>
    </row>
    <row r="63" spans="1:7" ht="19.149999999999999" customHeight="1" x14ac:dyDescent="0.25">
      <c r="A63" s="6" t="s">
        <v>62</v>
      </c>
      <c r="B63" s="7" t="s">
        <v>23</v>
      </c>
      <c r="C63" s="7" t="s">
        <v>58</v>
      </c>
      <c r="D63" s="7" t="s">
        <v>159</v>
      </c>
      <c r="E63" s="7"/>
      <c r="F63" s="8">
        <f>F64</f>
        <v>149.6</v>
      </c>
      <c r="G63" s="8">
        <f>G64</f>
        <v>155.6</v>
      </c>
    </row>
    <row r="64" spans="1:7" ht="26.25" x14ac:dyDescent="0.25">
      <c r="A64" s="9" t="s">
        <v>19</v>
      </c>
      <c r="B64" s="10" t="s">
        <v>23</v>
      </c>
      <c r="C64" s="10" t="s">
        <v>58</v>
      </c>
      <c r="D64" s="10" t="s">
        <v>159</v>
      </c>
      <c r="E64" s="10" t="s">
        <v>20</v>
      </c>
      <c r="F64" s="11">
        <v>149.6</v>
      </c>
      <c r="G64" s="11">
        <v>155.6</v>
      </c>
    </row>
    <row r="65" spans="1:7" ht="26.25" customHeight="1" x14ac:dyDescent="0.25">
      <c r="A65" s="6" t="s">
        <v>63</v>
      </c>
      <c r="B65" s="7" t="s">
        <v>23</v>
      </c>
      <c r="C65" s="7" t="s">
        <v>58</v>
      </c>
      <c r="D65" s="7" t="s">
        <v>160</v>
      </c>
      <c r="E65" s="7"/>
      <c r="F65" s="8">
        <f>F66</f>
        <v>130.9</v>
      </c>
      <c r="G65" s="8">
        <f>G66</f>
        <v>136.19999999999999</v>
      </c>
    </row>
    <row r="66" spans="1:7" ht="26.25" x14ac:dyDescent="0.25">
      <c r="A66" s="9" t="s">
        <v>19</v>
      </c>
      <c r="B66" s="10" t="s">
        <v>23</v>
      </c>
      <c r="C66" s="10" t="s">
        <v>58</v>
      </c>
      <c r="D66" s="10" t="s">
        <v>160</v>
      </c>
      <c r="E66" s="10" t="s">
        <v>20</v>
      </c>
      <c r="F66" s="11">
        <v>130.9</v>
      </c>
      <c r="G66" s="11">
        <v>136.19999999999999</v>
      </c>
    </row>
    <row r="67" spans="1:7" s="27" customFormat="1" ht="39.75" customHeight="1" x14ac:dyDescent="0.25">
      <c r="A67" s="6" t="s">
        <v>145</v>
      </c>
      <c r="B67" s="7" t="s">
        <v>23</v>
      </c>
      <c r="C67" s="7" t="s">
        <v>58</v>
      </c>
      <c r="D67" s="7" t="s">
        <v>161</v>
      </c>
      <c r="E67" s="7"/>
      <c r="F67" s="8">
        <f>F68</f>
        <v>123.6</v>
      </c>
      <c r="G67" s="8">
        <f>G68</f>
        <v>128.6</v>
      </c>
    </row>
    <row r="68" spans="1:7" ht="26.25" x14ac:dyDescent="0.25">
      <c r="A68" s="9" t="s">
        <v>19</v>
      </c>
      <c r="B68" s="10" t="s">
        <v>23</v>
      </c>
      <c r="C68" s="10" t="s">
        <v>58</v>
      </c>
      <c r="D68" s="10" t="s">
        <v>161</v>
      </c>
      <c r="E68" s="10" t="s">
        <v>20</v>
      </c>
      <c r="F68" s="11">
        <v>123.6</v>
      </c>
      <c r="G68" s="11">
        <v>128.6</v>
      </c>
    </row>
    <row r="69" spans="1:7" x14ac:dyDescent="0.25">
      <c r="A69" s="6" t="s">
        <v>64</v>
      </c>
      <c r="B69" s="7" t="s">
        <v>23</v>
      </c>
      <c r="C69" s="7" t="s">
        <v>65</v>
      </c>
      <c r="D69" s="7"/>
      <c r="E69" s="7"/>
      <c r="F69" s="8">
        <f>F70+F75</f>
        <v>1350.5</v>
      </c>
      <c r="G69" s="8">
        <f>G70+G75</f>
        <v>1405.1999999999998</v>
      </c>
    </row>
    <row r="70" spans="1:7" ht="15" customHeight="1" x14ac:dyDescent="0.25">
      <c r="A70" s="6" t="s">
        <v>66</v>
      </c>
      <c r="B70" s="7" t="s">
        <v>23</v>
      </c>
      <c r="C70" s="7" t="s">
        <v>67</v>
      </c>
      <c r="D70" s="7"/>
      <c r="E70" s="7"/>
      <c r="F70" s="8">
        <f>F71+F73</f>
        <v>1298.5</v>
      </c>
      <c r="G70" s="8">
        <f>G71+G73</f>
        <v>1351.1</v>
      </c>
    </row>
    <row r="71" spans="1:7" ht="27" customHeight="1" x14ac:dyDescent="0.25">
      <c r="A71" s="6" t="s">
        <v>68</v>
      </c>
      <c r="B71" s="7" t="s">
        <v>23</v>
      </c>
      <c r="C71" s="7" t="s">
        <v>67</v>
      </c>
      <c r="D71" s="7" t="s">
        <v>69</v>
      </c>
      <c r="E71" s="7"/>
      <c r="F71" s="8">
        <f>F72</f>
        <v>314.60000000000002</v>
      </c>
      <c r="G71" s="8">
        <f>G72</f>
        <v>327.3</v>
      </c>
    </row>
    <row r="72" spans="1:7" ht="26.25" x14ac:dyDescent="0.25">
      <c r="A72" s="9" t="s">
        <v>19</v>
      </c>
      <c r="B72" s="10" t="s">
        <v>23</v>
      </c>
      <c r="C72" s="10" t="s">
        <v>67</v>
      </c>
      <c r="D72" s="10" t="s">
        <v>69</v>
      </c>
      <c r="E72" s="10" t="s">
        <v>20</v>
      </c>
      <c r="F72" s="11">
        <v>314.60000000000002</v>
      </c>
      <c r="G72" s="11">
        <v>327.3</v>
      </c>
    </row>
    <row r="73" spans="1:7" ht="40.5" customHeight="1" x14ac:dyDescent="0.25">
      <c r="A73" s="6" t="s">
        <v>70</v>
      </c>
      <c r="B73" s="7" t="s">
        <v>23</v>
      </c>
      <c r="C73" s="7" t="s">
        <v>67</v>
      </c>
      <c r="D73" s="7" t="s">
        <v>71</v>
      </c>
      <c r="E73" s="7"/>
      <c r="F73" s="8">
        <f>F74</f>
        <v>983.9</v>
      </c>
      <c r="G73" s="8">
        <f>G74</f>
        <v>1023.8</v>
      </c>
    </row>
    <row r="74" spans="1:7" ht="25.9" customHeight="1" x14ac:dyDescent="0.25">
      <c r="A74" s="9" t="s">
        <v>19</v>
      </c>
      <c r="B74" s="10" t="s">
        <v>23</v>
      </c>
      <c r="C74" s="10" t="s">
        <v>67</v>
      </c>
      <c r="D74" s="10" t="s">
        <v>71</v>
      </c>
      <c r="E74" s="10" t="s">
        <v>20</v>
      </c>
      <c r="F74" s="11">
        <v>983.9</v>
      </c>
      <c r="G74" s="11">
        <v>1023.8</v>
      </c>
    </row>
    <row r="75" spans="1:7" ht="27" customHeight="1" x14ac:dyDescent="0.25">
      <c r="A75" s="6" t="s">
        <v>72</v>
      </c>
      <c r="B75" s="7" t="s">
        <v>23</v>
      </c>
      <c r="C75" s="7" t="s">
        <v>73</v>
      </c>
      <c r="D75" s="7" t="s">
        <v>7</v>
      </c>
      <c r="E75" s="7" t="s">
        <v>7</v>
      </c>
      <c r="F75" s="8">
        <f>F76</f>
        <v>52</v>
      </c>
      <c r="G75" s="8">
        <f>G76</f>
        <v>54.1</v>
      </c>
    </row>
    <row r="76" spans="1:7" ht="26.25" customHeight="1" x14ac:dyDescent="0.25">
      <c r="A76" s="6" t="s">
        <v>74</v>
      </c>
      <c r="B76" s="7" t="s">
        <v>23</v>
      </c>
      <c r="C76" s="7" t="s">
        <v>73</v>
      </c>
      <c r="D76" s="7" t="s">
        <v>75</v>
      </c>
      <c r="E76" s="7" t="s">
        <v>7</v>
      </c>
      <c r="F76" s="8">
        <f>F77</f>
        <v>52</v>
      </c>
      <c r="G76" s="8">
        <f>G77</f>
        <v>54.1</v>
      </c>
    </row>
    <row r="77" spans="1:7" ht="27" customHeight="1" x14ac:dyDescent="0.25">
      <c r="A77" s="9" t="s">
        <v>19</v>
      </c>
      <c r="B77" s="10" t="s">
        <v>23</v>
      </c>
      <c r="C77" s="10" t="s">
        <v>73</v>
      </c>
      <c r="D77" s="10" t="s">
        <v>75</v>
      </c>
      <c r="E77" s="10" t="s">
        <v>20</v>
      </c>
      <c r="F77" s="11">
        <v>52</v>
      </c>
      <c r="G77" s="11">
        <v>54.1</v>
      </c>
    </row>
    <row r="78" spans="1:7" ht="28.5" customHeight="1" x14ac:dyDescent="0.25">
      <c r="A78" s="6" t="s">
        <v>76</v>
      </c>
      <c r="B78" s="7" t="s">
        <v>23</v>
      </c>
      <c r="C78" s="7" t="s">
        <v>77</v>
      </c>
      <c r="D78" s="7"/>
      <c r="E78" s="7"/>
      <c r="F78" s="8">
        <f>F79</f>
        <v>81521.7</v>
      </c>
      <c r="G78" s="8">
        <f>G79</f>
        <v>85176.4</v>
      </c>
    </row>
    <row r="79" spans="1:7" ht="16.899999999999999" customHeight="1" x14ac:dyDescent="0.25">
      <c r="A79" s="6" t="s">
        <v>78</v>
      </c>
      <c r="B79" s="7" t="s">
        <v>23</v>
      </c>
      <c r="C79" s="7" t="s">
        <v>79</v>
      </c>
      <c r="D79" s="7" t="s">
        <v>7</v>
      </c>
      <c r="E79" s="7" t="s">
        <v>7</v>
      </c>
      <c r="F79" s="8">
        <f>F80+F82+F84+F86+F88</f>
        <v>81521.7</v>
      </c>
      <c r="G79" s="8">
        <f>G80+G82+G84+G86+G88</f>
        <v>85176.4</v>
      </c>
    </row>
    <row r="80" spans="1:7" ht="27.75" customHeight="1" x14ac:dyDescent="0.25">
      <c r="A80" s="6" t="s">
        <v>80</v>
      </c>
      <c r="B80" s="7" t="s">
        <v>23</v>
      </c>
      <c r="C80" s="7" t="s">
        <v>79</v>
      </c>
      <c r="D80" s="7" t="s">
        <v>81</v>
      </c>
      <c r="E80" s="7" t="s">
        <v>7</v>
      </c>
      <c r="F80" s="8">
        <f>F81</f>
        <v>33949.300000000003</v>
      </c>
      <c r="G80" s="8">
        <f>G81</f>
        <v>35324.199999999997</v>
      </c>
    </row>
    <row r="81" spans="1:7" ht="27" customHeight="1" x14ac:dyDescent="0.25">
      <c r="A81" s="9" t="s">
        <v>19</v>
      </c>
      <c r="B81" s="10" t="s">
        <v>23</v>
      </c>
      <c r="C81" s="10" t="s">
        <v>79</v>
      </c>
      <c r="D81" s="10" t="s">
        <v>81</v>
      </c>
      <c r="E81" s="10" t="s">
        <v>20</v>
      </c>
      <c r="F81" s="11">
        <v>33949.300000000003</v>
      </c>
      <c r="G81" s="11">
        <v>35324.199999999997</v>
      </c>
    </row>
    <row r="82" spans="1:7" ht="53.25" customHeight="1" x14ac:dyDescent="0.25">
      <c r="A82" s="6" t="s">
        <v>82</v>
      </c>
      <c r="B82" s="7" t="s">
        <v>23</v>
      </c>
      <c r="C82" s="7" t="s">
        <v>79</v>
      </c>
      <c r="D82" s="7" t="s">
        <v>83</v>
      </c>
      <c r="E82" s="7" t="s">
        <v>7</v>
      </c>
      <c r="F82" s="8">
        <f>F83</f>
        <v>7794.3</v>
      </c>
      <c r="G82" s="8">
        <f>G83</f>
        <v>8110</v>
      </c>
    </row>
    <row r="83" spans="1:7" ht="25.5" customHeight="1" x14ac:dyDescent="0.25">
      <c r="A83" s="9" t="s">
        <v>19</v>
      </c>
      <c r="B83" s="10" t="s">
        <v>23</v>
      </c>
      <c r="C83" s="10" t="s">
        <v>79</v>
      </c>
      <c r="D83" s="10" t="s">
        <v>83</v>
      </c>
      <c r="E83" s="10" t="s">
        <v>20</v>
      </c>
      <c r="F83" s="11">
        <v>7794.3</v>
      </c>
      <c r="G83" s="11">
        <v>8110</v>
      </c>
    </row>
    <row r="84" spans="1:7" ht="28.5" customHeight="1" x14ac:dyDescent="0.25">
      <c r="A84" s="6" t="s">
        <v>84</v>
      </c>
      <c r="B84" s="7" t="s">
        <v>23</v>
      </c>
      <c r="C84" s="7" t="s">
        <v>79</v>
      </c>
      <c r="D84" s="7" t="s">
        <v>85</v>
      </c>
      <c r="E84" s="7" t="s">
        <v>7</v>
      </c>
      <c r="F84" s="8">
        <f>F85</f>
        <v>5558.1</v>
      </c>
      <c r="G84" s="8">
        <f>G85</f>
        <v>5783.2</v>
      </c>
    </row>
    <row r="85" spans="1:7" ht="26.25" x14ac:dyDescent="0.25">
      <c r="A85" s="9" t="s">
        <v>19</v>
      </c>
      <c r="B85" s="10" t="s">
        <v>23</v>
      </c>
      <c r="C85" s="10" t="s">
        <v>79</v>
      </c>
      <c r="D85" s="10" t="s">
        <v>85</v>
      </c>
      <c r="E85" s="10" t="s">
        <v>20</v>
      </c>
      <c r="F85" s="11">
        <v>5558.1</v>
      </c>
      <c r="G85" s="11">
        <v>5783.2</v>
      </c>
    </row>
    <row r="86" spans="1:7" ht="41.25" customHeight="1" x14ac:dyDescent="0.25">
      <c r="A86" s="6" t="s">
        <v>86</v>
      </c>
      <c r="B86" s="7" t="s">
        <v>23</v>
      </c>
      <c r="C86" s="7" t="s">
        <v>79</v>
      </c>
      <c r="D86" s="7" t="s">
        <v>87</v>
      </c>
      <c r="E86" s="7"/>
      <c r="F86" s="8">
        <f>F87</f>
        <v>22791.3</v>
      </c>
      <c r="G86" s="8">
        <f>G87</f>
        <v>24468.2</v>
      </c>
    </row>
    <row r="87" spans="1:7" ht="26.25" x14ac:dyDescent="0.25">
      <c r="A87" s="9" t="s">
        <v>19</v>
      </c>
      <c r="B87" s="10" t="s">
        <v>23</v>
      </c>
      <c r="C87" s="10" t="s">
        <v>79</v>
      </c>
      <c r="D87" s="10" t="s">
        <v>87</v>
      </c>
      <c r="E87" s="10" t="s">
        <v>20</v>
      </c>
      <c r="F87" s="11">
        <f>22600.5+190.8</f>
        <v>22791.3</v>
      </c>
      <c r="G87" s="11">
        <f>23390.3+1077.9</f>
        <v>24468.2</v>
      </c>
    </row>
    <row r="88" spans="1:7" ht="67.5" customHeight="1" x14ac:dyDescent="0.25">
      <c r="A88" s="6" t="s">
        <v>146</v>
      </c>
      <c r="B88" s="7" t="s">
        <v>23</v>
      </c>
      <c r="C88" s="7" t="s">
        <v>79</v>
      </c>
      <c r="D88" s="7" t="s">
        <v>124</v>
      </c>
      <c r="E88" s="7"/>
      <c r="F88" s="8">
        <f>F89</f>
        <v>11428.7</v>
      </c>
      <c r="G88" s="8">
        <f>G89</f>
        <v>11490.8</v>
      </c>
    </row>
    <row r="89" spans="1:7" x14ac:dyDescent="0.25">
      <c r="A89" s="9" t="s">
        <v>125</v>
      </c>
      <c r="B89" s="10" t="s">
        <v>23</v>
      </c>
      <c r="C89" s="10" t="s">
        <v>79</v>
      </c>
      <c r="D89" s="10" t="s">
        <v>124</v>
      </c>
      <c r="E89" s="10" t="s">
        <v>131</v>
      </c>
      <c r="F89" s="11">
        <v>11428.7</v>
      </c>
      <c r="G89" s="11">
        <v>11490.8</v>
      </c>
    </row>
    <row r="90" spans="1:7" x14ac:dyDescent="0.25">
      <c r="A90" s="6" t="s">
        <v>88</v>
      </c>
      <c r="B90" s="7" t="s">
        <v>23</v>
      </c>
      <c r="C90" s="7" t="s">
        <v>89</v>
      </c>
      <c r="D90" s="7"/>
      <c r="E90" s="7"/>
      <c r="F90" s="8">
        <f>F91+F94</f>
        <v>2207.3000000000002</v>
      </c>
      <c r="G90" s="8">
        <f>G91+G94</f>
        <v>2306.6</v>
      </c>
    </row>
    <row r="91" spans="1:7" ht="39" x14ac:dyDescent="0.25">
      <c r="A91" s="6" t="s">
        <v>163</v>
      </c>
      <c r="B91" s="7" t="s">
        <v>23</v>
      </c>
      <c r="C91" s="7" t="s">
        <v>162</v>
      </c>
      <c r="D91" s="7"/>
      <c r="E91" s="7"/>
      <c r="F91" s="8">
        <f>F92</f>
        <v>223</v>
      </c>
      <c r="G91" s="8">
        <f>G92</f>
        <v>232</v>
      </c>
    </row>
    <row r="92" spans="1:7" ht="93" customHeight="1" x14ac:dyDescent="0.25">
      <c r="A92" s="6" t="s">
        <v>90</v>
      </c>
      <c r="B92" s="7" t="s">
        <v>23</v>
      </c>
      <c r="C92" s="7" t="s">
        <v>162</v>
      </c>
      <c r="D92" s="7" t="s">
        <v>91</v>
      </c>
      <c r="E92" s="7"/>
      <c r="F92" s="8">
        <f>F93</f>
        <v>223</v>
      </c>
      <c r="G92" s="8">
        <f>G93</f>
        <v>232</v>
      </c>
    </row>
    <row r="93" spans="1:7" ht="26.25" x14ac:dyDescent="0.25">
      <c r="A93" s="9" t="s">
        <v>19</v>
      </c>
      <c r="B93" s="10" t="s">
        <v>23</v>
      </c>
      <c r="C93" s="10" t="s">
        <v>162</v>
      </c>
      <c r="D93" s="10" t="s">
        <v>91</v>
      </c>
      <c r="E93" s="10" t="s">
        <v>20</v>
      </c>
      <c r="F93" s="11">
        <v>223</v>
      </c>
      <c r="G93" s="11">
        <v>232</v>
      </c>
    </row>
    <row r="94" spans="1:7" x14ac:dyDescent="0.25">
      <c r="A94" s="6" t="s">
        <v>133</v>
      </c>
      <c r="B94" s="7" t="s">
        <v>23</v>
      </c>
      <c r="C94" s="7" t="s">
        <v>132</v>
      </c>
      <c r="D94" s="7" t="s">
        <v>7</v>
      </c>
      <c r="E94" s="7" t="s">
        <v>7</v>
      </c>
      <c r="F94" s="8">
        <f>F95+F97</f>
        <v>1984.3</v>
      </c>
      <c r="G94" s="8">
        <f>G95+G97</f>
        <v>2074.6</v>
      </c>
    </row>
    <row r="95" spans="1:7" ht="39" x14ac:dyDescent="0.25">
      <c r="A95" s="6" t="s">
        <v>92</v>
      </c>
      <c r="B95" s="7" t="s">
        <v>23</v>
      </c>
      <c r="C95" s="7" t="s">
        <v>132</v>
      </c>
      <c r="D95" s="7" t="s">
        <v>93</v>
      </c>
      <c r="E95" s="7" t="s">
        <v>7</v>
      </c>
      <c r="F95" s="8">
        <f>F96</f>
        <v>1870</v>
      </c>
      <c r="G95" s="8">
        <f>G96</f>
        <v>1955.6</v>
      </c>
    </row>
    <row r="96" spans="1:7" ht="26.25" x14ac:dyDescent="0.25">
      <c r="A96" s="9" t="s">
        <v>19</v>
      </c>
      <c r="B96" s="10" t="s">
        <v>23</v>
      </c>
      <c r="C96" s="10" t="s">
        <v>132</v>
      </c>
      <c r="D96" s="10" t="s">
        <v>93</v>
      </c>
      <c r="E96" s="10" t="s">
        <v>20</v>
      </c>
      <c r="F96" s="11">
        <v>1870</v>
      </c>
      <c r="G96" s="11">
        <v>1955.6</v>
      </c>
    </row>
    <row r="97" spans="1:7" ht="26.25" x14ac:dyDescent="0.25">
      <c r="A97" s="6" t="s">
        <v>94</v>
      </c>
      <c r="B97" s="7" t="s">
        <v>23</v>
      </c>
      <c r="C97" s="7" t="s">
        <v>132</v>
      </c>
      <c r="D97" s="7" t="s">
        <v>95</v>
      </c>
      <c r="E97" s="7"/>
      <c r="F97" s="8">
        <f>F98</f>
        <v>114.3</v>
      </c>
      <c r="G97" s="8">
        <f>G98</f>
        <v>119</v>
      </c>
    </row>
    <row r="98" spans="1:7" ht="26.25" x14ac:dyDescent="0.25">
      <c r="A98" s="9" t="s">
        <v>19</v>
      </c>
      <c r="B98" s="10" t="s">
        <v>23</v>
      </c>
      <c r="C98" s="10" t="s">
        <v>132</v>
      </c>
      <c r="D98" s="10" t="s">
        <v>95</v>
      </c>
      <c r="E98" s="10" t="s">
        <v>20</v>
      </c>
      <c r="F98" s="11">
        <v>114.3</v>
      </c>
      <c r="G98" s="11">
        <v>119</v>
      </c>
    </row>
    <row r="99" spans="1:7" x14ac:dyDescent="0.25">
      <c r="A99" s="6" t="s">
        <v>96</v>
      </c>
      <c r="B99" s="7" t="s">
        <v>23</v>
      </c>
      <c r="C99" s="7" t="s">
        <v>97</v>
      </c>
      <c r="D99" s="7"/>
      <c r="E99" s="7"/>
      <c r="F99" s="8">
        <f t="shared" ref="F99:G101" si="1">F100</f>
        <v>9972.2999999999993</v>
      </c>
      <c r="G99" s="8">
        <f t="shared" si="1"/>
        <v>10376.200000000001</v>
      </c>
    </row>
    <row r="100" spans="1:7" ht="27" customHeight="1" x14ac:dyDescent="0.25">
      <c r="A100" s="6" t="s">
        <v>137</v>
      </c>
      <c r="B100" s="7" t="s">
        <v>23</v>
      </c>
      <c r="C100" s="7" t="s">
        <v>134</v>
      </c>
      <c r="D100" s="7" t="s">
        <v>7</v>
      </c>
      <c r="E100" s="7" t="s">
        <v>7</v>
      </c>
      <c r="F100" s="8">
        <f t="shared" si="1"/>
        <v>9972.2999999999993</v>
      </c>
      <c r="G100" s="8">
        <f t="shared" si="1"/>
        <v>10376.200000000001</v>
      </c>
    </row>
    <row r="101" spans="1:7" ht="30" customHeight="1" x14ac:dyDescent="0.25">
      <c r="A101" s="6" t="s">
        <v>142</v>
      </c>
      <c r="B101" s="7" t="s">
        <v>23</v>
      </c>
      <c r="C101" s="7" t="s">
        <v>134</v>
      </c>
      <c r="D101" s="7" t="s">
        <v>98</v>
      </c>
      <c r="E101" s="7" t="s">
        <v>7</v>
      </c>
      <c r="F101" s="8">
        <f t="shared" si="1"/>
        <v>9972.2999999999993</v>
      </c>
      <c r="G101" s="8">
        <f t="shared" si="1"/>
        <v>10376.200000000001</v>
      </c>
    </row>
    <row r="102" spans="1:7" ht="26.25" x14ac:dyDescent="0.25">
      <c r="A102" s="9" t="s">
        <v>19</v>
      </c>
      <c r="B102" s="10" t="s">
        <v>23</v>
      </c>
      <c r="C102" s="10" t="s">
        <v>134</v>
      </c>
      <c r="D102" s="10" t="s">
        <v>98</v>
      </c>
      <c r="E102" s="10" t="s">
        <v>20</v>
      </c>
      <c r="F102" s="11">
        <v>9972.2999999999993</v>
      </c>
      <c r="G102" s="11">
        <v>10376.200000000001</v>
      </c>
    </row>
    <row r="103" spans="1:7" x14ac:dyDescent="0.25">
      <c r="A103" s="6" t="s">
        <v>99</v>
      </c>
      <c r="B103" s="7" t="s">
        <v>23</v>
      </c>
      <c r="C103" s="7" t="s">
        <v>100</v>
      </c>
      <c r="D103" s="7"/>
      <c r="E103" s="7"/>
      <c r="F103" s="8">
        <f>F104+F109+F116</f>
        <v>23556.400000000001</v>
      </c>
      <c r="G103" s="8">
        <f>G104+G109+G116</f>
        <v>24473.599999999999</v>
      </c>
    </row>
    <row r="104" spans="1:7" x14ac:dyDescent="0.25">
      <c r="A104" s="6" t="s">
        <v>148</v>
      </c>
      <c r="B104" s="7" t="s">
        <v>23</v>
      </c>
      <c r="C104" s="7" t="s">
        <v>147</v>
      </c>
      <c r="D104" s="7"/>
      <c r="E104" s="7"/>
      <c r="F104" s="8">
        <f>F105+F107</f>
        <v>903.19999999999993</v>
      </c>
      <c r="G104" s="8">
        <f>G105+G107</f>
        <v>903.19999999999993</v>
      </c>
    </row>
    <row r="105" spans="1:7" ht="39.6" customHeight="1" x14ac:dyDescent="0.25">
      <c r="A105" s="6" t="s">
        <v>164</v>
      </c>
      <c r="B105" s="7" t="s">
        <v>23</v>
      </c>
      <c r="C105" s="7" t="s">
        <v>147</v>
      </c>
      <c r="D105" s="7" t="s">
        <v>102</v>
      </c>
      <c r="E105" s="7"/>
      <c r="F105" s="8">
        <f>F106</f>
        <v>547.29999999999995</v>
      </c>
      <c r="G105" s="8">
        <f>G106</f>
        <v>547.29999999999995</v>
      </c>
    </row>
    <row r="106" spans="1:7" ht="28.15" customHeight="1" x14ac:dyDescent="0.25">
      <c r="A106" s="9" t="s">
        <v>103</v>
      </c>
      <c r="B106" s="10" t="s">
        <v>23</v>
      </c>
      <c r="C106" s="10" t="s">
        <v>147</v>
      </c>
      <c r="D106" s="10" t="s">
        <v>102</v>
      </c>
      <c r="E106" s="10" t="s">
        <v>104</v>
      </c>
      <c r="F106" s="11">
        <v>547.29999999999995</v>
      </c>
      <c r="G106" s="11">
        <v>547.29999999999995</v>
      </c>
    </row>
    <row r="107" spans="1:7" ht="51.6" customHeight="1" x14ac:dyDescent="0.25">
      <c r="A107" s="6" t="s">
        <v>101</v>
      </c>
      <c r="B107" s="7" t="s">
        <v>23</v>
      </c>
      <c r="C107" s="7" t="s">
        <v>147</v>
      </c>
      <c r="D107" s="7" t="s">
        <v>102</v>
      </c>
      <c r="E107" s="7"/>
      <c r="F107" s="8">
        <f>F108</f>
        <v>355.9</v>
      </c>
      <c r="G107" s="8">
        <f>G108</f>
        <v>355.9</v>
      </c>
    </row>
    <row r="108" spans="1:7" ht="28.9" customHeight="1" x14ac:dyDescent="0.25">
      <c r="A108" s="9" t="s">
        <v>103</v>
      </c>
      <c r="B108" s="10" t="s">
        <v>23</v>
      </c>
      <c r="C108" s="10" t="s">
        <v>147</v>
      </c>
      <c r="D108" s="10" t="s">
        <v>102</v>
      </c>
      <c r="E108" s="10" t="s">
        <v>104</v>
      </c>
      <c r="F108" s="11">
        <v>355.9</v>
      </c>
      <c r="G108" s="11">
        <v>355.9</v>
      </c>
    </row>
    <row r="109" spans="1:7" x14ac:dyDescent="0.25">
      <c r="A109" s="6" t="s">
        <v>105</v>
      </c>
      <c r="B109" s="7" t="s">
        <v>23</v>
      </c>
      <c r="C109" s="7" t="s">
        <v>106</v>
      </c>
      <c r="D109" s="7" t="s">
        <v>7</v>
      </c>
      <c r="E109" s="7" t="s">
        <v>7</v>
      </c>
      <c r="F109" s="8">
        <f>F110+F112+F114</f>
        <v>21722.3</v>
      </c>
      <c r="G109" s="8">
        <f>G110+G112+G114</f>
        <v>22601.8</v>
      </c>
    </row>
    <row r="110" spans="1:7" ht="39" x14ac:dyDescent="0.25">
      <c r="A110" s="6" t="s">
        <v>28</v>
      </c>
      <c r="B110" s="7" t="s">
        <v>23</v>
      </c>
      <c r="C110" s="7" t="s">
        <v>106</v>
      </c>
      <c r="D110" s="7" t="s">
        <v>29</v>
      </c>
      <c r="E110" s="7"/>
      <c r="F110" s="8">
        <f>F111</f>
        <v>1</v>
      </c>
      <c r="G110" s="8">
        <f>G111</f>
        <v>1</v>
      </c>
    </row>
    <row r="111" spans="1:7" ht="77.25" x14ac:dyDescent="0.25">
      <c r="A111" s="9" t="s">
        <v>151</v>
      </c>
      <c r="B111" s="10" t="s">
        <v>23</v>
      </c>
      <c r="C111" s="10" t="s">
        <v>106</v>
      </c>
      <c r="D111" s="10" t="s">
        <v>29</v>
      </c>
      <c r="E111" s="10" t="s">
        <v>14</v>
      </c>
      <c r="F111" s="11">
        <v>1</v>
      </c>
      <c r="G111" s="11">
        <v>1</v>
      </c>
    </row>
    <row r="112" spans="1:7" ht="66.75" customHeight="1" x14ac:dyDescent="0.25">
      <c r="A112" s="6" t="s">
        <v>107</v>
      </c>
      <c r="B112" s="7" t="s">
        <v>23</v>
      </c>
      <c r="C112" s="7" t="s">
        <v>106</v>
      </c>
      <c r="D112" s="7" t="s">
        <v>108</v>
      </c>
      <c r="E112" s="7" t="s">
        <v>7</v>
      </c>
      <c r="F112" s="8">
        <f>F113</f>
        <v>15282.4</v>
      </c>
      <c r="G112" s="8">
        <f>G113</f>
        <v>15901.4</v>
      </c>
    </row>
    <row r="113" spans="1:9" ht="30" customHeight="1" x14ac:dyDescent="0.25">
      <c r="A113" s="9" t="s">
        <v>103</v>
      </c>
      <c r="B113" s="10" t="s">
        <v>23</v>
      </c>
      <c r="C113" s="10" t="s">
        <v>106</v>
      </c>
      <c r="D113" s="10" t="s">
        <v>108</v>
      </c>
      <c r="E113" s="10" t="s">
        <v>104</v>
      </c>
      <c r="F113" s="11">
        <v>15282.4</v>
      </c>
      <c r="G113" s="11">
        <v>15901.4</v>
      </c>
    </row>
    <row r="114" spans="1:9" ht="68.25" customHeight="1" x14ac:dyDescent="0.25">
      <c r="A114" s="6" t="s">
        <v>109</v>
      </c>
      <c r="B114" s="7" t="s">
        <v>23</v>
      </c>
      <c r="C114" s="7" t="s">
        <v>106</v>
      </c>
      <c r="D114" s="7" t="s">
        <v>110</v>
      </c>
      <c r="E114" s="7" t="s">
        <v>7</v>
      </c>
      <c r="F114" s="8">
        <f>F115</f>
        <v>6438.9</v>
      </c>
      <c r="G114" s="8">
        <f>G115</f>
        <v>6699.4</v>
      </c>
    </row>
    <row r="115" spans="1:9" ht="27.75" customHeight="1" x14ac:dyDescent="0.25">
      <c r="A115" s="9" t="s">
        <v>103</v>
      </c>
      <c r="B115" s="10" t="s">
        <v>23</v>
      </c>
      <c r="C115" s="10" t="s">
        <v>106</v>
      </c>
      <c r="D115" s="10" t="s">
        <v>110</v>
      </c>
      <c r="E115" s="10" t="s">
        <v>104</v>
      </c>
      <c r="F115" s="11">
        <v>6438.9</v>
      </c>
      <c r="G115" s="11">
        <v>6699.4</v>
      </c>
    </row>
    <row r="116" spans="1:9" ht="27" customHeight="1" x14ac:dyDescent="0.25">
      <c r="A116" s="6" t="s">
        <v>111</v>
      </c>
      <c r="B116" s="7" t="s">
        <v>23</v>
      </c>
      <c r="C116" s="7" t="s">
        <v>112</v>
      </c>
      <c r="D116" s="7" t="s">
        <v>7</v>
      </c>
      <c r="E116" s="7" t="s">
        <v>7</v>
      </c>
      <c r="F116" s="8">
        <f>F117</f>
        <v>930.9</v>
      </c>
      <c r="G116" s="8">
        <f>G117</f>
        <v>968.6</v>
      </c>
    </row>
    <row r="117" spans="1:9" ht="29.25" customHeight="1" x14ac:dyDescent="0.25">
      <c r="A117" s="6" t="s">
        <v>113</v>
      </c>
      <c r="B117" s="7" t="s">
        <v>23</v>
      </c>
      <c r="C117" s="7" t="s">
        <v>112</v>
      </c>
      <c r="D117" s="7" t="s">
        <v>114</v>
      </c>
      <c r="E117" s="7" t="s">
        <v>7</v>
      </c>
      <c r="F117" s="8">
        <f>F118</f>
        <v>930.9</v>
      </c>
      <c r="G117" s="8">
        <f>G118</f>
        <v>968.6</v>
      </c>
    </row>
    <row r="118" spans="1:9" ht="26.25" x14ac:dyDescent="0.25">
      <c r="A118" s="9" t="s">
        <v>19</v>
      </c>
      <c r="B118" s="10" t="s">
        <v>23</v>
      </c>
      <c r="C118" s="10" t="s">
        <v>112</v>
      </c>
      <c r="D118" s="10" t="s">
        <v>114</v>
      </c>
      <c r="E118" s="10" t="s">
        <v>20</v>
      </c>
      <c r="F118" s="11">
        <v>930.9</v>
      </c>
      <c r="G118" s="11">
        <v>968.6</v>
      </c>
    </row>
    <row r="119" spans="1:9" x14ac:dyDescent="0.25">
      <c r="A119" s="6" t="s">
        <v>115</v>
      </c>
      <c r="B119" s="7" t="s">
        <v>23</v>
      </c>
      <c r="C119" s="7" t="s">
        <v>116</v>
      </c>
      <c r="D119" s="7"/>
      <c r="E119" s="7"/>
      <c r="F119" s="8">
        <f t="shared" ref="F119:G121" si="2">F120</f>
        <v>1444.1</v>
      </c>
      <c r="G119" s="8">
        <f t="shared" si="2"/>
        <v>1502.6</v>
      </c>
    </row>
    <row r="120" spans="1:9" ht="26.25" x14ac:dyDescent="0.25">
      <c r="A120" s="6" t="s">
        <v>136</v>
      </c>
      <c r="B120" s="7" t="s">
        <v>23</v>
      </c>
      <c r="C120" s="7" t="s">
        <v>135</v>
      </c>
      <c r="D120" s="7" t="s">
        <v>7</v>
      </c>
      <c r="E120" s="7" t="s">
        <v>7</v>
      </c>
      <c r="F120" s="8">
        <f t="shared" si="2"/>
        <v>1444.1</v>
      </c>
      <c r="G120" s="8">
        <f t="shared" si="2"/>
        <v>1502.6</v>
      </c>
    </row>
    <row r="121" spans="1:9" ht="39" x14ac:dyDescent="0.25">
      <c r="A121" s="6" t="s">
        <v>117</v>
      </c>
      <c r="B121" s="7" t="s">
        <v>23</v>
      </c>
      <c r="C121" s="7" t="s">
        <v>135</v>
      </c>
      <c r="D121" s="7" t="s">
        <v>118</v>
      </c>
      <c r="E121" s="7" t="s">
        <v>7</v>
      </c>
      <c r="F121" s="8">
        <f t="shared" si="2"/>
        <v>1444.1</v>
      </c>
      <c r="G121" s="8">
        <f t="shared" si="2"/>
        <v>1502.6</v>
      </c>
    </row>
    <row r="122" spans="1:9" ht="26.25" x14ac:dyDescent="0.25">
      <c r="A122" s="9" t="s">
        <v>19</v>
      </c>
      <c r="B122" s="10" t="s">
        <v>23</v>
      </c>
      <c r="C122" s="10" t="s">
        <v>135</v>
      </c>
      <c r="D122" s="10" t="s">
        <v>118</v>
      </c>
      <c r="E122" s="10" t="s">
        <v>20</v>
      </c>
      <c r="F122" s="11">
        <v>1444.1</v>
      </c>
      <c r="G122" s="11">
        <v>1502.6</v>
      </c>
    </row>
    <row r="123" spans="1:9" x14ac:dyDescent="0.25">
      <c r="A123" s="6" t="s">
        <v>119</v>
      </c>
      <c r="B123" s="7" t="s">
        <v>23</v>
      </c>
      <c r="C123" s="7" t="s">
        <v>120</v>
      </c>
      <c r="D123" s="7"/>
      <c r="E123" s="7"/>
      <c r="F123" s="8">
        <f t="shared" ref="F123:G125" si="3">F124</f>
        <v>4084.2</v>
      </c>
      <c r="G123" s="8">
        <f t="shared" si="3"/>
        <v>4249.6000000000004</v>
      </c>
    </row>
    <row r="124" spans="1:9" x14ac:dyDescent="0.25">
      <c r="A124" s="6" t="s">
        <v>121</v>
      </c>
      <c r="B124" s="7" t="s">
        <v>23</v>
      </c>
      <c r="C124" s="7" t="s">
        <v>122</v>
      </c>
      <c r="D124" s="7" t="s">
        <v>7</v>
      </c>
      <c r="E124" s="7" t="s">
        <v>7</v>
      </c>
      <c r="F124" s="8">
        <f t="shared" si="3"/>
        <v>4084.2</v>
      </c>
      <c r="G124" s="8">
        <f t="shared" si="3"/>
        <v>4249.6000000000004</v>
      </c>
    </row>
    <row r="125" spans="1:9" ht="39" x14ac:dyDescent="0.25">
      <c r="A125" s="6" t="s">
        <v>123</v>
      </c>
      <c r="B125" s="7" t="s">
        <v>23</v>
      </c>
      <c r="C125" s="7" t="s">
        <v>122</v>
      </c>
      <c r="D125" s="7" t="s">
        <v>165</v>
      </c>
      <c r="E125" s="7" t="s">
        <v>7</v>
      </c>
      <c r="F125" s="8">
        <f t="shared" si="3"/>
        <v>4084.2</v>
      </c>
      <c r="G125" s="8">
        <f t="shared" si="3"/>
        <v>4249.6000000000004</v>
      </c>
    </row>
    <row r="126" spans="1:9" ht="26.25" x14ac:dyDescent="0.25">
      <c r="A126" s="9" t="s">
        <v>19</v>
      </c>
      <c r="B126" s="10" t="s">
        <v>23</v>
      </c>
      <c r="C126" s="10" t="s">
        <v>122</v>
      </c>
      <c r="D126" s="10" t="s">
        <v>166</v>
      </c>
      <c r="E126" s="10" t="s">
        <v>20</v>
      </c>
      <c r="F126" s="11">
        <v>4084.2</v>
      </c>
      <c r="G126" s="11">
        <v>4249.6000000000004</v>
      </c>
    </row>
    <row r="127" spans="1:9" x14ac:dyDescent="0.25">
      <c r="A127" s="36" t="s">
        <v>126</v>
      </c>
      <c r="B127" s="36"/>
      <c r="C127" s="36"/>
      <c r="D127" s="36"/>
      <c r="E127" s="36"/>
      <c r="F127" s="22">
        <f>F9+F31+F25</f>
        <v>154360.30000000002</v>
      </c>
      <c r="G127" s="22">
        <f>G9+G31+G25</f>
        <v>160514.4</v>
      </c>
      <c r="I127" s="33"/>
    </row>
    <row r="128" spans="1:9" x14ac:dyDescent="0.25">
      <c r="A128" s="23"/>
      <c r="B128" s="23"/>
      <c r="C128" s="23"/>
      <c r="D128" s="23"/>
      <c r="E128" s="23"/>
      <c r="F128" s="34"/>
      <c r="G128" s="34"/>
      <c r="I128" s="33"/>
    </row>
    <row r="129" spans="1:7" x14ac:dyDescent="0.25">
      <c r="A129" s="23"/>
      <c r="B129" s="4"/>
      <c r="C129" s="4"/>
      <c r="D129" s="4"/>
      <c r="E129" s="4"/>
      <c r="F129" s="24"/>
      <c r="G129" s="24"/>
    </row>
    <row r="130" spans="1:7" ht="15" customHeight="1" x14ac:dyDescent="0.25">
      <c r="A130" s="25" t="s">
        <v>26</v>
      </c>
      <c r="B130" s="4"/>
      <c r="C130" s="4"/>
      <c r="D130" s="4"/>
      <c r="E130" s="35" t="s">
        <v>127</v>
      </c>
      <c r="F130" s="35"/>
      <c r="G130" s="35"/>
    </row>
    <row r="131" spans="1:7" ht="15" customHeight="1" x14ac:dyDescent="0.25">
      <c r="A131" s="25"/>
      <c r="B131" s="4"/>
      <c r="C131" s="4"/>
      <c r="D131" s="4"/>
      <c r="E131" s="32"/>
      <c r="F131" s="32"/>
      <c r="G131" s="32"/>
    </row>
    <row r="132" spans="1:7" x14ac:dyDescent="0.25">
      <c r="A132" s="25"/>
      <c r="B132" s="4"/>
      <c r="C132" s="4"/>
      <c r="D132" s="4"/>
      <c r="E132" s="1"/>
      <c r="F132" s="1"/>
      <c r="G132" s="1"/>
    </row>
    <row r="133" spans="1:7" ht="18" customHeight="1" x14ac:dyDescent="0.25">
      <c r="A133" s="25" t="s">
        <v>149</v>
      </c>
      <c r="B133" s="4"/>
      <c r="C133" s="4"/>
      <c r="D133" s="4"/>
      <c r="E133" s="35" t="s">
        <v>128</v>
      </c>
      <c r="F133" s="35"/>
      <c r="G133" s="35"/>
    </row>
  </sheetData>
  <mergeCells count="8">
    <mergeCell ref="E1:G1"/>
    <mergeCell ref="A2:G2"/>
    <mergeCell ref="E130:G130"/>
    <mergeCell ref="E133:G133"/>
    <mergeCell ref="A127:E127"/>
    <mergeCell ref="E4:F4"/>
    <mergeCell ref="A5:G5"/>
    <mergeCell ref="F3:G3"/>
  </mergeCells>
  <phoneticPr fontId="7" type="noConversion"/>
  <pageMargins left="0.78740157480314965" right="0.39370078740157483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мамо</dc:creator>
  <cp:lastModifiedBy>User</cp:lastModifiedBy>
  <cp:lastPrinted>2018-12-10T09:38:05Z</cp:lastPrinted>
  <dcterms:created xsi:type="dcterms:W3CDTF">2016-12-02T09:18:56Z</dcterms:created>
  <dcterms:modified xsi:type="dcterms:W3CDTF">2018-12-13T09:00:23Z</dcterms:modified>
</cp:coreProperties>
</file>